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高齢福祉課\000地方創生\12原油価格高騰対策\R7\"/>
    </mc:Choice>
  </mc:AlternateContent>
  <xr:revisionPtr revIDLastSave="0" documentId="13_ncr:1_{B97FAD99-D1B4-41DC-9719-D18913ACC798}" xr6:coauthVersionLast="47" xr6:coauthVersionMax="47" xr10:uidLastSave="{00000000-0000-0000-0000-000000000000}"/>
  <bookViews>
    <workbookView xWindow="-108" yWindow="-108" windowWidth="23256" windowHeight="13896" xr2:uid="{E91E6ABF-9DF0-4837-B291-68C515B2C0D0}"/>
  </bookViews>
  <sheets>
    <sheet name="Sheet1" sheetId="1" r:id="rId1"/>
    <sheet name="Sheet2" sheetId="2" state="hidden" r:id="rId2"/>
  </sheets>
  <definedNames>
    <definedName name="_xlnm.Print_Area" localSheetId="0">Sheet1!$A$1:$I$151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0" i="1" l="1"/>
  <c r="F120" i="1" s="1"/>
  <c r="F108" i="1" l="1"/>
  <c r="H108" i="1" s="1"/>
  <c r="F107" i="1"/>
  <c r="H107" i="1" s="1"/>
  <c r="F106" i="1"/>
  <c r="H106" i="1" s="1"/>
  <c r="F105" i="1"/>
  <c r="H105" i="1" s="1"/>
  <c r="G48" i="1"/>
  <c r="H48" i="1" s="1"/>
  <c r="F48" i="1"/>
  <c r="G47" i="1"/>
  <c r="H47" i="1" s="1"/>
  <c r="F47" i="1"/>
  <c r="G46" i="1"/>
  <c r="H46" i="1" s="1"/>
  <c r="F46" i="1"/>
  <c r="G45" i="1"/>
  <c r="H45" i="1" s="1"/>
  <c r="F45" i="1"/>
  <c r="G44" i="1"/>
  <c r="H44" i="1" s="1"/>
  <c r="F44" i="1"/>
  <c r="G43" i="1"/>
  <c r="H43" i="1" s="1"/>
  <c r="F43" i="1"/>
  <c r="G42" i="1"/>
  <c r="H42" i="1" s="1"/>
  <c r="F42" i="1"/>
  <c r="G41" i="1"/>
  <c r="H41" i="1" s="1"/>
  <c r="F41" i="1"/>
  <c r="G40" i="1"/>
  <c r="H40" i="1" s="1"/>
  <c r="F40" i="1"/>
  <c r="F39" i="1"/>
  <c r="G39" i="1"/>
  <c r="H39" i="1" s="1"/>
  <c r="H109" i="1" l="1"/>
  <c r="C134" i="1" s="1"/>
  <c r="F109" i="1"/>
  <c r="I110" i="1"/>
  <c r="H49" i="1"/>
  <c r="C133" i="1" s="1"/>
  <c r="H133" i="1" s="1"/>
  <c r="F17" i="1" s="1"/>
</calcChain>
</file>

<file path=xl/sharedStrings.xml><?xml version="1.0" encoding="utf-8"?>
<sst xmlns="http://schemas.openxmlformats.org/spreadsheetml/2006/main" count="114" uniqueCount="100">
  <si>
    <t>別記様式</t>
    <rPh sb="0" eb="2">
      <t>ベッキ</t>
    </rPh>
    <rPh sb="2" eb="4">
      <t>ヨウシキ</t>
    </rPh>
    <phoneticPr fontId="3"/>
  </si>
  <si>
    <t>井手町福祉サービス事業所物価高騰対策給付金申請書兼実績報告書</t>
    <rPh sb="0" eb="3">
      <t>イデチョウ</t>
    </rPh>
    <rPh sb="3" eb="5">
      <t>フクシ</t>
    </rPh>
    <rPh sb="9" eb="12">
      <t>ジギョウショ</t>
    </rPh>
    <rPh sb="12" eb="14">
      <t>ブッカ</t>
    </rPh>
    <rPh sb="14" eb="16">
      <t>コウトウ</t>
    </rPh>
    <rPh sb="16" eb="18">
      <t>タイサク</t>
    </rPh>
    <rPh sb="18" eb="21">
      <t>キュウフキン</t>
    </rPh>
    <rPh sb="21" eb="24">
      <t>シンセイショ</t>
    </rPh>
    <rPh sb="24" eb="25">
      <t>ケン</t>
    </rPh>
    <rPh sb="25" eb="27">
      <t>ジッセキ</t>
    </rPh>
    <rPh sb="27" eb="30">
      <t>ホウコクショ</t>
    </rPh>
    <phoneticPr fontId="3"/>
  </si>
  <si>
    <t>令和　　年　　月　　日</t>
    <rPh sb="0" eb="2">
      <t>レイワ</t>
    </rPh>
    <rPh sb="4" eb="5">
      <t>ネン</t>
    </rPh>
    <rPh sb="7" eb="8">
      <t>ガツ</t>
    </rPh>
    <rPh sb="10" eb="11">
      <t>ニチ</t>
    </rPh>
    <phoneticPr fontId="3"/>
  </si>
  <si>
    <t>（宛先）井手町長</t>
    <rPh sb="1" eb="3">
      <t>アテサキ</t>
    </rPh>
    <rPh sb="4" eb="8">
      <t>イデチョウチョウ</t>
    </rPh>
    <phoneticPr fontId="3"/>
  </si>
  <si>
    <t>所在地</t>
    <rPh sb="0" eb="3">
      <t>ショザイチ</t>
    </rPh>
    <phoneticPr fontId="3"/>
  </si>
  <si>
    <t>法人名</t>
    <rPh sb="0" eb="3">
      <t>ホウジンメイ</t>
    </rPh>
    <phoneticPr fontId="3"/>
  </si>
  <si>
    <t>担当者</t>
    <rPh sb="0" eb="3">
      <t>タントウシャ</t>
    </rPh>
    <phoneticPr fontId="3"/>
  </si>
  <si>
    <t>連絡先</t>
    <rPh sb="0" eb="2">
      <t>レンラク</t>
    </rPh>
    <rPh sb="2" eb="3">
      <t>サキ</t>
    </rPh>
    <phoneticPr fontId="3"/>
  </si>
  <si>
    <t>代表者職・氏名</t>
    <rPh sb="0" eb="3">
      <t>ダイヒョウシャ</t>
    </rPh>
    <rPh sb="3" eb="4">
      <t>ショク</t>
    </rPh>
    <rPh sb="5" eb="7">
      <t>シメイ</t>
    </rPh>
    <phoneticPr fontId="3"/>
  </si>
  <si>
    <t>印</t>
    <rPh sb="0" eb="1">
      <t>イン</t>
    </rPh>
    <phoneticPr fontId="3"/>
  </si>
  <si>
    <t>事業所・施設名</t>
    <rPh sb="0" eb="3">
      <t>ジギョウショ</t>
    </rPh>
    <rPh sb="4" eb="6">
      <t>シセツ</t>
    </rPh>
    <rPh sb="6" eb="7">
      <t>メイ</t>
    </rPh>
    <phoneticPr fontId="3"/>
  </si>
  <si>
    <t>給付金額（円）</t>
    <rPh sb="0" eb="4">
      <t>キュウフキンガク</t>
    </rPh>
    <rPh sb="5" eb="6">
      <t>エン</t>
    </rPh>
    <phoneticPr fontId="3"/>
  </si>
  <si>
    <t>　井手町福祉サービス事業所物価高騰対策支援給付金事業実要領に基づき、別紙関係書類を添えて、次のように申請します。</t>
    <rPh sb="1" eb="4">
      <t>イデチョウ</t>
    </rPh>
    <rPh sb="4" eb="6">
      <t>フクシ</t>
    </rPh>
    <rPh sb="10" eb="13">
      <t>ジギョウショ</t>
    </rPh>
    <rPh sb="13" eb="15">
      <t>ブッカ</t>
    </rPh>
    <rPh sb="15" eb="17">
      <t>コウトウ</t>
    </rPh>
    <rPh sb="17" eb="19">
      <t>タイサク</t>
    </rPh>
    <rPh sb="19" eb="21">
      <t>シエン</t>
    </rPh>
    <rPh sb="21" eb="24">
      <t>キュウフキン</t>
    </rPh>
    <rPh sb="24" eb="26">
      <t>ジギョウ</t>
    </rPh>
    <rPh sb="26" eb="27">
      <t>ジツ</t>
    </rPh>
    <rPh sb="27" eb="29">
      <t>ヨウリョウ</t>
    </rPh>
    <rPh sb="30" eb="31">
      <t>モト</t>
    </rPh>
    <rPh sb="34" eb="36">
      <t>ベッシ</t>
    </rPh>
    <rPh sb="36" eb="38">
      <t>カンケイ</t>
    </rPh>
    <rPh sb="38" eb="40">
      <t>ショルイ</t>
    </rPh>
    <rPh sb="41" eb="42">
      <t>ソ</t>
    </rPh>
    <rPh sb="45" eb="46">
      <t>ツギ</t>
    </rPh>
    <rPh sb="50" eb="52">
      <t>シンセイ</t>
    </rPh>
    <phoneticPr fontId="3"/>
  </si>
  <si>
    <t>町内に有する事業所の所在</t>
    <rPh sb="0" eb="2">
      <t>チョウナイ</t>
    </rPh>
    <rPh sb="3" eb="4">
      <t>ユウ</t>
    </rPh>
    <rPh sb="6" eb="9">
      <t>ジギョウショ</t>
    </rPh>
    <rPh sb="10" eb="12">
      <t>ショザイ</t>
    </rPh>
    <phoneticPr fontId="3"/>
  </si>
  <si>
    <t>　　井手町大字　　　　　小字</t>
    <rPh sb="2" eb="5">
      <t>イデチョウ</t>
    </rPh>
    <rPh sb="5" eb="7">
      <t>オオアザ</t>
    </rPh>
    <rPh sb="12" eb="14">
      <t>コアザ</t>
    </rPh>
    <phoneticPr fontId="3"/>
  </si>
  <si>
    <t>確認事項（該当する箇所（□）にチェックをお願いします。）」</t>
    <rPh sb="0" eb="2">
      <t>カクニン</t>
    </rPh>
    <rPh sb="2" eb="4">
      <t>ジコウ</t>
    </rPh>
    <rPh sb="5" eb="7">
      <t>ガイトウ</t>
    </rPh>
    <rPh sb="9" eb="11">
      <t>カショ</t>
    </rPh>
    <rPh sb="21" eb="22">
      <t>ネガ</t>
    </rPh>
    <phoneticPr fontId="3"/>
  </si>
  <si>
    <t>１　申請内容</t>
    <rPh sb="2" eb="4">
      <t>シンセイ</t>
    </rPh>
    <rPh sb="4" eb="6">
      <t>ナイヨウ</t>
    </rPh>
    <phoneticPr fontId="3"/>
  </si>
  <si>
    <t>（１）光熱費支援</t>
    <rPh sb="3" eb="6">
      <t>コウネツヒ</t>
    </rPh>
    <rPh sb="6" eb="8">
      <t>シエン</t>
    </rPh>
    <phoneticPr fontId="3"/>
  </si>
  <si>
    <t>②の定員数については、介護サービス事業所等（入所系事業所・通所系事業所）及び障害者施設等（入所系事業所・通所系事業所）は定員数、人数をそれぞれ記載すること。</t>
    <rPh sb="2" eb="4">
      <t>テイイン</t>
    </rPh>
    <rPh sb="4" eb="5">
      <t>スウ</t>
    </rPh>
    <rPh sb="11" eb="13">
      <t>カイゴ</t>
    </rPh>
    <rPh sb="17" eb="20">
      <t>ジギョウショ</t>
    </rPh>
    <rPh sb="20" eb="21">
      <t>トウ</t>
    </rPh>
    <rPh sb="22" eb="25">
      <t>ニュウショケイ</t>
    </rPh>
    <rPh sb="25" eb="28">
      <t>ジギョウショ</t>
    </rPh>
    <rPh sb="29" eb="31">
      <t>ツウショ</t>
    </rPh>
    <rPh sb="31" eb="32">
      <t>ケイ</t>
    </rPh>
    <rPh sb="32" eb="35">
      <t>ジギョウショ</t>
    </rPh>
    <rPh sb="36" eb="37">
      <t>オヨ</t>
    </rPh>
    <rPh sb="38" eb="41">
      <t>ショウガイシャ</t>
    </rPh>
    <rPh sb="41" eb="43">
      <t>シセツ</t>
    </rPh>
    <rPh sb="43" eb="44">
      <t>トウ</t>
    </rPh>
    <rPh sb="45" eb="47">
      <t>ニュウショ</t>
    </rPh>
    <rPh sb="47" eb="48">
      <t>ケイ</t>
    </rPh>
    <rPh sb="48" eb="51">
      <t>ジギョウショ</t>
    </rPh>
    <rPh sb="52" eb="55">
      <t>ツウショケイ</t>
    </rPh>
    <rPh sb="55" eb="58">
      <t>ジギョウショ</t>
    </rPh>
    <rPh sb="60" eb="62">
      <t>テイイン</t>
    </rPh>
    <rPh sb="62" eb="63">
      <t>スウ</t>
    </rPh>
    <rPh sb="64" eb="66">
      <t>ニンズウ</t>
    </rPh>
    <rPh sb="71" eb="73">
      <t>キサイ</t>
    </rPh>
    <phoneticPr fontId="3"/>
  </si>
  <si>
    <t>分類</t>
    <rPh sb="0" eb="2">
      <t>ブンルイ</t>
    </rPh>
    <phoneticPr fontId="3"/>
  </si>
  <si>
    <t>定員数・人数・施設数</t>
    <rPh sb="0" eb="3">
      <t>テイインスウ</t>
    </rPh>
    <rPh sb="4" eb="6">
      <t>ニンズウ</t>
    </rPh>
    <rPh sb="7" eb="9">
      <t>シセツ</t>
    </rPh>
    <rPh sb="9" eb="10">
      <t>スウ</t>
    </rPh>
    <phoneticPr fontId="3"/>
  </si>
  <si>
    <t>単価</t>
    <rPh sb="0" eb="2">
      <t>タンカ</t>
    </rPh>
    <phoneticPr fontId="3"/>
  </si>
  <si>
    <t>入所系</t>
    <rPh sb="0" eb="3">
      <t>ニュウショケイ</t>
    </rPh>
    <phoneticPr fontId="3"/>
  </si>
  <si>
    <t>通所系</t>
    <rPh sb="0" eb="3">
      <t>ツウショケイ</t>
    </rPh>
    <phoneticPr fontId="3"/>
  </si>
  <si>
    <t>訪問系</t>
    <rPh sb="0" eb="3">
      <t>ホウモンケイ</t>
    </rPh>
    <phoneticPr fontId="3"/>
  </si>
  <si>
    <t>人</t>
    <rPh sb="0" eb="1">
      <t>ニン</t>
    </rPh>
    <phoneticPr fontId="3"/>
  </si>
  <si>
    <t>施設</t>
    <rPh sb="0" eb="2">
      <t>シセツ</t>
    </rPh>
    <phoneticPr fontId="3"/>
  </si>
  <si>
    <t>光熱費支援</t>
    <rPh sb="0" eb="3">
      <t>コウネツヒ</t>
    </rPh>
    <rPh sb="3" eb="5">
      <t>シエン</t>
    </rPh>
    <phoneticPr fontId="3"/>
  </si>
  <si>
    <t>燃料費支援</t>
    <rPh sb="0" eb="3">
      <t>ネンリョウヒ</t>
    </rPh>
    <rPh sb="3" eb="5">
      <t>シエン</t>
    </rPh>
    <phoneticPr fontId="3"/>
  </si>
  <si>
    <t>申請額（円）</t>
    <rPh sb="0" eb="3">
      <t>シンセイガク</t>
    </rPh>
    <rPh sb="4" eb="5">
      <t>エン</t>
    </rPh>
    <phoneticPr fontId="3"/>
  </si>
  <si>
    <t>申請額合計</t>
    <rPh sb="0" eb="3">
      <t>シンセイガク</t>
    </rPh>
    <rPh sb="3" eb="5">
      <t>ゴウケイ</t>
    </rPh>
    <phoneticPr fontId="3"/>
  </si>
  <si>
    <t>サービス種別</t>
    <rPh sb="4" eb="6">
      <t>シュベツ</t>
    </rPh>
    <phoneticPr fontId="3"/>
  </si>
  <si>
    <t>井手町の町税及び使用料は完納しています。</t>
    <phoneticPr fontId="3"/>
  </si>
  <si>
    <t>給付金の支給にあたり、高齢福祉課が町税等担当課に収納状況等を確認することに同意します。</t>
    <phoneticPr fontId="3"/>
  </si>
  <si>
    <t>代表者、役員又は使用人その他の従業員若しくは構成員等が、井手町暴力団排除条例第２条第４号に規定する暴力団員等及び暴力団員と社会的に非難されるべき関係を有する者に該当せず、かつ、将来にわたっても該当しません。また、前記の暴力団員等が、経営に事実上参画していません。</t>
    <phoneticPr fontId="3"/>
  </si>
  <si>
    <t>上記の住所とおなじ</t>
    <rPh sb="0" eb="2">
      <t>ジョウキ</t>
    </rPh>
    <rPh sb="3" eb="5">
      <t>ジュウショ</t>
    </rPh>
    <phoneticPr fontId="3"/>
  </si>
  <si>
    <t>申請する事業所については、令和６年１２月１日において、当該施設を設置し、介護・障害福祉サービスの提供を行っております。</t>
    <phoneticPr fontId="3"/>
  </si>
  <si>
    <t>本交付金において、介護保険・障害福祉における業種区分の重複申請を行っていません。</t>
    <phoneticPr fontId="3"/>
  </si>
  <si>
    <t>上記申請内容に相違ありません。</t>
    <phoneticPr fontId="3"/>
  </si>
  <si>
    <t>申請額合計①</t>
    <rPh sb="0" eb="3">
      <t>シンセイガク</t>
    </rPh>
    <rPh sb="3" eb="5">
      <t>ゴウケイ</t>
    </rPh>
    <phoneticPr fontId="3"/>
  </si>
  <si>
    <t>（２）燃料費支援</t>
    <rPh sb="3" eb="6">
      <t>ネンリョウヒ</t>
    </rPh>
    <rPh sb="6" eb="8">
      <t>シエン</t>
    </rPh>
    <phoneticPr fontId="3"/>
  </si>
  <si>
    <t>申請する車両</t>
    <rPh sb="0" eb="2">
      <t>シンセイ</t>
    </rPh>
    <rPh sb="4" eb="6">
      <t>シャリョウ</t>
    </rPh>
    <phoneticPr fontId="3"/>
  </si>
  <si>
    <t>登録番号（ナンバー）</t>
    <rPh sb="0" eb="4">
      <t>トウロクバンゴウ</t>
    </rPh>
    <phoneticPr fontId="3"/>
  </si>
  <si>
    <t>所有者</t>
    <rPh sb="0" eb="3">
      <t>ショユウシャ</t>
    </rPh>
    <phoneticPr fontId="3"/>
  </si>
  <si>
    <t>自動車・自動二輪等、通所系・入所系・訪問系の別</t>
    <rPh sb="0" eb="3">
      <t>ジドウシャ</t>
    </rPh>
    <rPh sb="4" eb="6">
      <t>ジドウ</t>
    </rPh>
    <rPh sb="6" eb="8">
      <t>ニリン</t>
    </rPh>
    <rPh sb="8" eb="9">
      <t>トウ</t>
    </rPh>
    <rPh sb="10" eb="12">
      <t>ツウショ</t>
    </rPh>
    <rPh sb="12" eb="13">
      <t>ケイ</t>
    </rPh>
    <rPh sb="14" eb="17">
      <t>ニュウショケイ</t>
    </rPh>
    <rPh sb="18" eb="21">
      <t>ホウモンケイ</t>
    </rPh>
    <rPh sb="22" eb="23">
      <t>ベツ</t>
    </rPh>
    <phoneticPr fontId="3"/>
  </si>
  <si>
    <t>燃料費の自動車・自動二輪車等の別</t>
    <rPh sb="0" eb="3">
      <t>ネンリョウヒ</t>
    </rPh>
    <rPh sb="4" eb="7">
      <t>ジドウシャ</t>
    </rPh>
    <rPh sb="8" eb="10">
      <t>ジドウ</t>
    </rPh>
    <rPh sb="13" eb="14">
      <t>トウ</t>
    </rPh>
    <phoneticPr fontId="6"/>
  </si>
  <si>
    <t>自動車（通所系）</t>
    <rPh sb="4" eb="6">
      <t>ツウショ</t>
    </rPh>
    <rPh sb="6" eb="7">
      <t>ケイ</t>
    </rPh>
    <phoneticPr fontId="6"/>
  </si>
  <si>
    <t>自動車（入所系）</t>
    <rPh sb="4" eb="6">
      <t>ニュウショ</t>
    </rPh>
    <rPh sb="6" eb="7">
      <t>ケイ</t>
    </rPh>
    <phoneticPr fontId="6"/>
  </si>
  <si>
    <t>自動車（訪問系）</t>
    <phoneticPr fontId="6"/>
  </si>
  <si>
    <t>燃料費車両の所有者</t>
    <rPh sb="3" eb="5">
      <t>シャリョウ</t>
    </rPh>
    <rPh sb="6" eb="9">
      <t>ショユウシャ</t>
    </rPh>
    <phoneticPr fontId="6"/>
  </si>
  <si>
    <t>事業所</t>
    <rPh sb="0" eb="3">
      <t>ジギョウショ</t>
    </rPh>
    <phoneticPr fontId="6"/>
  </si>
  <si>
    <t>その他</t>
    <rPh sb="2" eb="3">
      <t>タ</t>
    </rPh>
    <phoneticPr fontId="6"/>
  </si>
  <si>
    <t>原付等二輪車（訪問系）</t>
    <rPh sb="0" eb="2">
      <t>ゲンツキ</t>
    </rPh>
    <rPh sb="2" eb="3">
      <t>トウ</t>
    </rPh>
    <rPh sb="3" eb="6">
      <t>ニリンシャ</t>
    </rPh>
    <phoneticPr fontId="6"/>
  </si>
  <si>
    <t>申請額の算定</t>
    <rPh sb="0" eb="3">
      <t>シンセイガク</t>
    </rPh>
    <rPh sb="4" eb="6">
      <t>サンテイ</t>
    </rPh>
    <phoneticPr fontId="3"/>
  </si>
  <si>
    <t>申請する自動車台数と申請金額
（入所系　11,000円／台）</t>
    <rPh sb="0" eb="2">
      <t>シンセイ</t>
    </rPh>
    <rPh sb="4" eb="7">
      <t>ジドウシャ</t>
    </rPh>
    <rPh sb="7" eb="9">
      <t>ダイスウ</t>
    </rPh>
    <rPh sb="10" eb="12">
      <t>シンセイ</t>
    </rPh>
    <rPh sb="12" eb="14">
      <t>キンガク</t>
    </rPh>
    <rPh sb="16" eb="19">
      <t>ニュウショケイ</t>
    </rPh>
    <rPh sb="26" eb="27">
      <t>エン</t>
    </rPh>
    <rPh sb="28" eb="29">
      <t>ダイ</t>
    </rPh>
    <phoneticPr fontId="3"/>
  </si>
  <si>
    <t>申請する自動車台数と申請金額
（通所系　15,000円／台）</t>
    <rPh sb="0" eb="2">
      <t>シンセイ</t>
    </rPh>
    <rPh sb="4" eb="7">
      <t>ジドウシャ</t>
    </rPh>
    <rPh sb="7" eb="9">
      <t>ダイスウ</t>
    </rPh>
    <rPh sb="10" eb="12">
      <t>シンセイ</t>
    </rPh>
    <rPh sb="12" eb="14">
      <t>キンガク</t>
    </rPh>
    <rPh sb="16" eb="18">
      <t>ツウショ</t>
    </rPh>
    <rPh sb="18" eb="19">
      <t>ケイ</t>
    </rPh>
    <rPh sb="26" eb="27">
      <t>エン</t>
    </rPh>
    <rPh sb="28" eb="29">
      <t>ダイ</t>
    </rPh>
    <phoneticPr fontId="3"/>
  </si>
  <si>
    <t>申請する自動車台数と申請金額
（訪問系　15,000円／台）</t>
    <rPh sb="0" eb="2">
      <t>シンセイ</t>
    </rPh>
    <rPh sb="4" eb="7">
      <t>ジドウシャ</t>
    </rPh>
    <rPh sb="7" eb="9">
      <t>ダイスウ</t>
    </rPh>
    <rPh sb="10" eb="12">
      <t>シンセイ</t>
    </rPh>
    <rPh sb="12" eb="14">
      <t>キンガク</t>
    </rPh>
    <rPh sb="16" eb="18">
      <t>ホウモン</t>
    </rPh>
    <rPh sb="18" eb="19">
      <t>ケイ</t>
    </rPh>
    <rPh sb="26" eb="27">
      <t>エン</t>
    </rPh>
    <rPh sb="28" eb="29">
      <t>ダイ</t>
    </rPh>
    <phoneticPr fontId="3"/>
  </si>
  <si>
    <t>申請する原付等二輪車台数と申請金額
（訪問系　3,000円／台）</t>
    <rPh sb="0" eb="2">
      <t>シンセイ</t>
    </rPh>
    <rPh sb="4" eb="6">
      <t>ゲンツキ</t>
    </rPh>
    <rPh sb="6" eb="7">
      <t>トウ</t>
    </rPh>
    <rPh sb="7" eb="10">
      <t>ニリンシャ</t>
    </rPh>
    <rPh sb="10" eb="12">
      <t>ダイスウ</t>
    </rPh>
    <rPh sb="13" eb="15">
      <t>シンセイ</t>
    </rPh>
    <rPh sb="15" eb="17">
      <t>キンガク</t>
    </rPh>
    <rPh sb="19" eb="21">
      <t>ホウモン</t>
    </rPh>
    <rPh sb="21" eb="22">
      <t>ケイ</t>
    </rPh>
    <rPh sb="28" eb="29">
      <t>エン</t>
    </rPh>
    <rPh sb="30" eb="31">
      <t>ダイ</t>
    </rPh>
    <phoneticPr fontId="3"/>
  </si>
  <si>
    <t>種別</t>
    <rPh sb="0" eb="2">
      <t>シュベツ</t>
    </rPh>
    <phoneticPr fontId="3"/>
  </si>
  <si>
    <t>台数</t>
    <rPh sb="0" eb="2">
      <t>ダイスウ</t>
    </rPh>
    <phoneticPr fontId="3"/>
  </si>
  <si>
    <t>金額（円）</t>
    <rPh sb="0" eb="2">
      <t>キンガク</t>
    </rPh>
    <rPh sb="3" eb="4">
      <t>エン</t>
    </rPh>
    <phoneticPr fontId="3"/>
  </si>
  <si>
    <t>※令和７年４月末時点の情報を記載してください。</t>
    <rPh sb="1" eb="3">
      <t>レイワ</t>
    </rPh>
    <rPh sb="4" eb="5">
      <t>ネン</t>
    </rPh>
    <rPh sb="6" eb="7">
      <t>ガツ</t>
    </rPh>
    <rPh sb="7" eb="8">
      <t>マツ</t>
    </rPh>
    <rPh sb="8" eb="10">
      <t>ジテン</t>
    </rPh>
    <rPh sb="11" eb="13">
      <t>ジョウホウ</t>
    </rPh>
    <rPh sb="14" eb="16">
      <t>キサイ</t>
    </rPh>
    <phoneticPr fontId="3"/>
  </si>
  <si>
    <t>介護、障害区分</t>
    <rPh sb="0" eb="2">
      <t>カイゴ</t>
    </rPh>
    <rPh sb="3" eb="5">
      <t>ショウガイ</t>
    </rPh>
    <rPh sb="5" eb="7">
      <t>クブン</t>
    </rPh>
    <phoneticPr fontId="6"/>
  </si>
  <si>
    <t>介護サービス事業所等</t>
    <phoneticPr fontId="6"/>
  </si>
  <si>
    <t>障害者施設等</t>
    <rPh sb="0" eb="3">
      <t>ショウガイシャ</t>
    </rPh>
    <rPh sb="3" eb="5">
      <t>シセツ</t>
    </rPh>
    <rPh sb="5" eb="6">
      <t>トウ</t>
    </rPh>
    <phoneticPr fontId="6"/>
  </si>
  <si>
    <t>介護サービス事業所等又は障害者施設等の訪問系事業所において、事業所所有車以外の車両を含めて申請する場合の申請上限台数計算</t>
    <rPh sb="0" eb="2">
      <t>カイゴ</t>
    </rPh>
    <rPh sb="6" eb="9">
      <t>ジギョウショ</t>
    </rPh>
    <rPh sb="9" eb="10">
      <t>トウ</t>
    </rPh>
    <rPh sb="10" eb="11">
      <t>マタ</t>
    </rPh>
    <rPh sb="12" eb="15">
      <t>ショウガイシャ</t>
    </rPh>
    <rPh sb="15" eb="17">
      <t>シセツ</t>
    </rPh>
    <rPh sb="17" eb="18">
      <t>トウ</t>
    </rPh>
    <rPh sb="19" eb="21">
      <t>ホウモン</t>
    </rPh>
    <rPh sb="21" eb="22">
      <t>ケイ</t>
    </rPh>
    <rPh sb="22" eb="25">
      <t>ジギョウショ</t>
    </rPh>
    <rPh sb="30" eb="33">
      <t>ジギョウショ</t>
    </rPh>
    <rPh sb="33" eb="35">
      <t>ショユウ</t>
    </rPh>
    <rPh sb="35" eb="36">
      <t>シャ</t>
    </rPh>
    <rPh sb="36" eb="38">
      <t>イガイ</t>
    </rPh>
    <rPh sb="39" eb="41">
      <t>シャリョウ</t>
    </rPh>
    <rPh sb="42" eb="43">
      <t>フク</t>
    </rPh>
    <rPh sb="45" eb="47">
      <t>シンセイ</t>
    </rPh>
    <rPh sb="49" eb="51">
      <t>バアイ</t>
    </rPh>
    <rPh sb="52" eb="54">
      <t>シンセイ</t>
    </rPh>
    <rPh sb="54" eb="56">
      <t>ジョウゲン</t>
    </rPh>
    <rPh sb="56" eb="58">
      <t>ダイスウ</t>
    </rPh>
    <rPh sb="58" eb="60">
      <t>ケイサン</t>
    </rPh>
    <phoneticPr fontId="3"/>
  </si>
  <si>
    <t>区分</t>
    <rPh sb="0" eb="2">
      <t>クブン</t>
    </rPh>
    <phoneticPr fontId="3"/>
  </si>
  <si>
    <t>勤務実人数</t>
    <rPh sb="0" eb="2">
      <t>キンム</t>
    </rPh>
    <rPh sb="2" eb="3">
      <t>ジツ</t>
    </rPh>
    <rPh sb="3" eb="5">
      <t>ニンズウ</t>
    </rPh>
    <phoneticPr fontId="3"/>
  </si>
  <si>
    <t>延べ勤務時間数</t>
    <rPh sb="0" eb="1">
      <t>ノ</t>
    </rPh>
    <rPh sb="2" eb="4">
      <t>キンム</t>
    </rPh>
    <rPh sb="4" eb="6">
      <t>ジカン</t>
    </rPh>
    <rPh sb="6" eb="7">
      <t>スウ</t>
    </rPh>
    <phoneticPr fontId="3"/>
  </si>
  <si>
    <t>当該月において常勤職員が勤務すべき時間数</t>
    <rPh sb="0" eb="2">
      <t>トウガイ</t>
    </rPh>
    <rPh sb="2" eb="3">
      <t>ツキ</t>
    </rPh>
    <rPh sb="7" eb="9">
      <t>ジョウキン</t>
    </rPh>
    <rPh sb="9" eb="11">
      <t>ショクイン</t>
    </rPh>
    <rPh sb="12" eb="14">
      <t>キンム</t>
    </rPh>
    <rPh sb="17" eb="20">
      <t>ジカンスウ</t>
    </rPh>
    <phoneticPr fontId="3"/>
  </si>
  <si>
    <t>（人）</t>
    <rPh sb="1" eb="2">
      <t>ニン</t>
    </rPh>
    <phoneticPr fontId="3"/>
  </si>
  <si>
    <t>A（時間）</t>
    <rPh sb="2" eb="4">
      <t>ジカン</t>
    </rPh>
    <phoneticPr fontId="3"/>
  </si>
  <si>
    <t>B（時間）</t>
    <rPh sb="2" eb="4">
      <t>ジカン</t>
    </rPh>
    <phoneticPr fontId="3"/>
  </si>
  <si>
    <t>常勤換算後の人数（小数点第１位切り上げ）</t>
    <rPh sb="0" eb="2">
      <t>ジョウキン</t>
    </rPh>
    <rPh sb="2" eb="5">
      <t>カンサンゴ</t>
    </rPh>
    <rPh sb="6" eb="8">
      <t>ニンズウ</t>
    </rPh>
    <rPh sb="9" eb="12">
      <t>ショウスウテン</t>
    </rPh>
    <rPh sb="12" eb="13">
      <t>ダイ</t>
    </rPh>
    <rPh sb="14" eb="15">
      <t>イ</t>
    </rPh>
    <rPh sb="15" eb="16">
      <t>キ</t>
    </rPh>
    <rPh sb="17" eb="18">
      <t>ア</t>
    </rPh>
    <phoneticPr fontId="3"/>
  </si>
  <si>
    <t>事業所所有以外の車両を含む場合の訪問系事業所の申請上限台数</t>
    <rPh sb="0" eb="3">
      <t>ジギョウショ</t>
    </rPh>
    <rPh sb="3" eb="5">
      <t>ショユウ</t>
    </rPh>
    <rPh sb="5" eb="7">
      <t>イガイ</t>
    </rPh>
    <rPh sb="8" eb="10">
      <t>シャリョウ</t>
    </rPh>
    <rPh sb="11" eb="12">
      <t>フク</t>
    </rPh>
    <rPh sb="13" eb="15">
      <t>バアイ</t>
    </rPh>
    <rPh sb="16" eb="18">
      <t>ホウモン</t>
    </rPh>
    <rPh sb="18" eb="19">
      <t>ケイ</t>
    </rPh>
    <rPh sb="19" eb="22">
      <t>ジギョウショ</t>
    </rPh>
    <rPh sb="23" eb="25">
      <t>シンセイ</t>
    </rPh>
    <rPh sb="25" eb="27">
      <t>ジョウゲン</t>
    </rPh>
    <rPh sb="27" eb="29">
      <t>ダイスウ</t>
    </rPh>
    <phoneticPr fontId="3"/>
  </si>
  <si>
    <t>A÷B＝C（人）</t>
    <rPh sb="6" eb="7">
      <t>ニン</t>
    </rPh>
    <phoneticPr fontId="3"/>
  </si>
  <si>
    <t>C（台）</t>
    <rPh sb="2" eb="3">
      <t>ダイ</t>
    </rPh>
    <phoneticPr fontId="3"/>
  </si>
  <si>
    <t>訪問系合計台数</t>
    <rPh sb="0" eb="3">
      <t>ホウモンケイ</t>
    </rPh>
    <rPh sb="3" eb="5">
      <t>ゴウケイ</t>
    </rPh>
    <rPh sb="5" eb="7">
      <t>ダイスウ</t>
    </rPh>
    <phoneticPr fontId="3"/>
  </si>
  <si>
    <t>令和７年４月末時点の情報を記載してください。</t>
    <rPh sb="6" eb="7">
      <t>マツ</t>
    </rPh>
    <rPh sb="7" eb="9">
      <t>ジテン</t>
    </rPh>
    <rPh sb="10" eb="12">
      <t>ジョウホウ</t>
    </rPh>
    <rPh sb="13" eb="15">
      <t>キサイ</t>
    </rPh>
    <phoneticPr fontId="3"/>
  </si>
  <si>
    <t>該当月　　令和７年４月</t>
    <rPh sb="0" eb="2">
      <t>ガイトウ</t>
    </rPh>
    <rPh sb="2" eb="3">
      <t>ツキ</t>
    </rPh>
    <rPh sb="5" eb="7">
      <t>レイワ</t>
    </rPh>
    <rPh sb="8" eb="9">
      <t>ネン</t>
    </rPh>
    <rPh sb="10" eb="11">
      <t>ガツ</t>
    </rPh>
    <phoneticPr fontId="3"/>
  </si>
  <si>
    <t>１　この表は、令和７年４月の人数等を記載してください。</t>
    <rPh sb="4" eb="5">
      <t>ヒョウ</t>
    </rPh>
    <rPh sb="7" eb="9">
      <t>レイワ</t>
    </rPh>
    <rPh sb="10" eb="11">
      <t>ネン</t>
    </rPh>
    <rPh sb="12" eb="13">
      <t>ガツ</t>
    </rPh>
    <rPh sb="14" eb="17">
      <t>ニンズウトウ</t>
    </rPh>
    <rPh sb="18" eb="20">
      <t>キサイ</t>
    </rPh>
    <phoneticPr fontId="3"/>
  </si>
  <si>
    <t>２　介護サービス事業所等、障害者施設等において、同一の車両の申請はできません。</t>
    <rPh sb="2" eb="4">
      <t>カイゴ</t>
    </rPh>
    <rPh sb="8" eb="11">
      <t>ジギョウショ</t>
    </rPh>
    <rPh sb="11" eb="12">
      <t>トウ</t>
    </rPh>
    <rPh sb="13" eb="16">
      <t>ショウガイシャ</t>
    </rPh>
    <rPh sb="16" eb="18">
      <t>シセツ</t>
    </rPh>
    <rPh sb="18" eb="19">
      <t>トウ</t>
    </rPh>
    <rPh sb="24" eb="26">
      <t>ドウイツ</t>
    </rPh>
    <rPh sb="27" eb="29">
      <t>シャリョウ</t>
    </rPh>
    <rPh sb="30" eb="32">
      <t>シンセイ</t>
    </rPh>
    <phoneticPr fontId="3"/>
  </si>
  <si>
    <t>３　勤務とは、サービスを提供するための直接処遇職員の勤務を指します。</t>
    <rPh sb="2" eb="4">
      <t>キンム</t>
    </rPh>
    <rPh sb="12" eb="14">
      <t>テイキョウ</t>
    </rPh>
    <rPh sb="19" eb="21">
      <t>チョクセツ</t>
    </rPh>
    <rPh sb="21" eb="23">
      <t>ショグウ</t>
    </rPh>
    <rPh sb="23" eb="25">
      <t>ショクイン</t>
    </rPh>
    <rPh sb="26" eb="28">
      <t>キンム</t>
    </rPh>
    <rPh sb="29" eb="30">
      <t>サ</t>
    </rPh>
    <phoneticPr fontId="3"/>
  </si>
  <si>
    <t>申請する車両は、事業者等が燃料費を負担し、利用者の輸送・送迎・職員等による利用者の居宅への訪問又は利用者の医療機関への通院を含む福祉サービスの提供に使用しています。</t>
    <rPh sb="0" eb="2">
      <t>シンセイ</t>
    </rPh>
    <rPh sb="4" eb="6">
      <t>シャリョウ</t>
    </rPh>
    <rPh sb="8" eb="11">
      <t>ジギョウシャ</t>
    </rPh>
    <rPh sb="11" eb="12">
      <t>トウ</t>
    </rPh>
    <rPh sb="13" eb="16">
      <t>ネンリョウヒ</t>
    </rPh>
    <rPh sb="17" eb="19">
      <t>フタン</t>
    </rPh>
    <rPh sb="21" eb="24">
      <t>リヨウシャ</t>
    </rPh>
    <rPh sb="25" eb="27">
      <t>ユソウ</t>
    </rPh>
    <rPh sb="28" eb="30">
      <t>ソウゲイ</t>
    </rPh>
    <rPh sb="31" eb="33">
      <t>ショクイン</t>
    </rPh>
    <rPh sb="33" eb="34">
      <t>トウ</t>
    </rPh>
    <rPh sb="37" eb="40">
      <t>リヨウシャ</t>
    </rPh>
    <rPh sb="41" eb="43">
      <t>キョタク</t>
    </rPh>
    <rPh sb="45" eb="47">
      <t>ホウモン</t>
    </rPh>
    <rPh sb="47" eb="48">
      <t>マタ</t>
    </rPh>
    <rPh sb="49" eb="52">
      <t>リヨウシャ</t>
    </rPh>
    <rPh sb="53" eb="57">
      <t>イリョウキカン</t>
    </rPh>
    <rPh sb="59" eb="61">
      <t>ツウイン</t>
    </rPh>
    <rPh sb="62" eb="63">
      <t>フク</t>
    </rPh>
    <rPh sb="64" eb="66">
      <t>フクシ</t>
    </rPh>
    <rPh sb="71" eb="73">
      <t>テイキョウ</t>
    </rPh>
    <rPh sb="74" eb="76">
      <t>シヨウ</t>
    </rPh>
    <phoneticPr fontId="3"/>
  </si>
  <si>
    <t>２　支給申請額</t>
    <rPh sb="2" eb="7">
      <t>シキュウシンセイガク</t>
    </rPh>
    <phoneticPr fontId="3"/>
  </si>
  <si>
    <t>※車両は、事業所所有のものとして、カーリースも含みます。</t>
    <phoneticPr fontId="3"/>
  </si>
  <si>
    <t>申請額合計②</t>
    <rPh sb="0" eb="3">
      <t>シンセイガク</t>
    </rPh>
    <rPh sb="3" eb="5">
      <t>ゴウケイ</t>
    </rPh>
    <phoneticPr fontId="3"/>
  </si>
  <si>
    <t>（１）の申請額</t>
    <rPh sb="4" eb="7">
      <t>シンセイガク</t>
    </rPh>
    <phoneticPr fontId="3"/>
  </si>
  <si>
    <t>（２）の申請額</t>
    <rPh sb="4" eb="7">
      <t>シンセイガク</t>
    </rPh>
    <phoneticPr fontId="3"/>
  </si>
  <si>
    <t>介護サービス事業所等</t>
  </si>
  <si>
    <t>事業の実施にあたり、各種法令等を遵守しており、各基準等に違反しておりません。</t>
    <phoneticPr fontId="3"/>
  </si>
  <si>
    <t>金融機関名</t>
  </si>
  <si>
    <t>支店名</t>
  </si>
  <si>
    <t>口座種別</t>
  </si>
  <si>
    <t>　普通　・　当座</t>
  </si>
  <si>
    <t>口座番号</t>
  </si>
  <si>
    <t>ﾌ ﾘ ｶﾞ ﾅ</t>
  </si>
  <si>
    <t>口座名義人</t>
  </si>
  <si>
    <t>３　振込口座</t>
    <rPh sb="2" eb="4">
      <t>フリコミ</t>
    </rPh>
    <rPh sb="4" eb="6">
      <t>コウザ</t>
    </rPh>
    <phoneticPr fontId="3"/>
  </si>
  <si>
    <t>井手町福祉サービス事業所物価高騰対策給付金は以下の口座に振り込んでください。</t>
    <rPh sb="22" eb="24">
      <t>イカ</t>
    </rPh>
    <rPh sb="25" eb="27">
      <t>コウザ</t>
    </rPh>
    <rPh sb="28" eb="29">
      <t>フ</t>
    </rPh>
    <rPh sb="30" eb="31">
      <t>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</si>
</sst>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10.5"/>
      <color theme="1"/>
      <name val="ＭＳ Ｐ明朝"/>
      <family val="1"/>
      <charset val="128"/>
    </font>
    <font>
      <sz val="14"/>
      <color theme="1"/>
      <name val="ＭＳ ゴシック"/>
      <family val="3"/>
      <charset val="128"/>
    </font>
    <font>
      <sz val="6"/>
      <name val="游ゴシック"/>
      <family val="3"/>
      <charset val="128"/>
      <scheme val="minor"/>
    </font>
    <font>
      <sz val="10.5"/>
      <color rgb="FF000000"/>
      <name val="ＭＳ ゴシック"/>
      <family val="3"/>
      <charset val="128"/>
    </font>
    <font>
      <sz val="12"/>
      <color rgb="FF000000"/>
      <name val="ＭＳ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89999084444715716"/>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38" fontId="0" fillId="0" borderId="0" xfId="1" applyFont="1">
      <alignment vertical="center"/>
    </xf>
    <xf numFmtId="0" fontId="2" fillId="0" borderId="1" xfId="0" applyFont="1" applyBorder="1">
      <alignment vertical="center"/>
    </xf>
    <xf numFmtId="0" fontId="2" fillId="4" borderId="12" xfId="0" applyFont="1" applyFill="1" applyBorder="1" applyAlignment="1">
      <alignment horizontal="right" vertical="center"/>
    </xf>
    <xf numFmtId="0" fontId="2" fillId="4" borderId="12" xfId="0" applyFont="1" applyFill="1" applyBorder="1" applyAlignment="1">
      <alignment horizontal="center" vertical="center"/>
    </xf>
    <xf numFmtId="0" fontId="2" fillId="0" borderId="13" xfId="0" applyFont="1" applyBorder="1" applyAlignment="1">
      <alignment horizontal="center" vertical="center" shrinkToFit="1"/>
    </xf>
    <xf numFmtId="0" fontId="2" fillId="0" borderId="1" xfId="0" applyFont="1" applyBorder="1" applyAlignment="1">
      <alignment horizontal="center" vertical="center" shrinkToFit="1"/>
    </xf>
    <xf numFmtId="38" fontId="2" fillId="4" borderId="1" xfId="1" applyFont="1" applyFill="1" applyBorder="1" applyAlignment="1">
      <alignment vertical="center"/>
    </xf>
    <xf numFmtId="0" fontId="2" fillId="4" borderId="2" xfId="0" applyFont="1" applyFill="1" applyBorder="1" applyAlignment="1">
      <alignment horizontal="right" vertical="center"/>
    </xf>
    <xf numFmtId="38" fontId="2" fillId="4" borderId="13" xfId="1" applyFont="1" applyFill="1" applyBorder="1" applyAlignment="1">
      <alignment vertical="center"/>
    </xf>
    <xf numFmtId="0" fontId="2" fillId="3" borderId="15" xfId="0" applyFont="1" applyFill="1" applyBorder="1" applyAlignment="1">
      <alignment vertical="center"/>
    </xf>
    <xf numFmtId="0" fontId="2" fillId="3" borderId="16" xfId="0" applyFont="1" applyFill="1" applyBorder="1" applyAlignment="1">
      <alignment vertical="center"/>
    </xf>
    <xf numFmtId="0" fontId="2" fillId="3" borderId="12" xfId="0" applyFont="1" applyFill="1" applyBorder="1" applyAlignment="1">
      <alignment vertical="center"/>
    </xf>
    <xf numFmtId="0" fontId="2" fillId="5" borderId="1" xfId="0" applyFont="1" applyFill="1" applyBorder="1" applyAlignment="1">
      <alignment vertical="center"/>
    </xf>
    <xf numFmtId="0" fontId="2" fillId="5" borderId="1" xfId="0" applyFont="1" applyFill="1" applyBorder="1" applyAlignment="1">
      <alignment horizontal="center" vertical="center"/>
    </xf>
    <xf numFmtId="0" fontId="2" fillId="5" borderId="1" xfId="0" applyFont="1" applyFill="1" applyBorder="1">
      <alignment vertical="center"/>
    </xf>
    <xf numFmtId="0" fontId="2" fillId="5" borderId="13" xfId="0" applyFont="1" applyFill="1" applyBorder="1" applyAlignment="1">
      <alignment vertical="center"/>
    </xf>
    <xf numFmtId="0" fontId="2" fillId="5" borderId="13" xfId="0" applyFont="1" applyFill="1" applyBorder="1">
      <alignment vertical="center"/>
    </xf>
    <xf numFmtId="0" fontId="2" fillId="0" borderId="8" xfId="0" applyFont="1" applyBorder="1">
      <alignment vertical="center"/>
    </xf>
    <xf numFmtId="0" fontId="5" fillId="0" borderId="15" xfId="0" applyFont="1" applyFill="1" applyBorder="1" applyAlignment="1"/>
    <xf numFmtId="0" fontId="5" fillId="0" borderId="7" xfId="0" applyFont="1" applyFill="1" applyBorder="1" applyAlignment="1"/>
    <xf numFmtId="0" fontId="2" fillId="0" borderId="7" xfId="0" applyFont="1" applyFill="1" applyBorder="1">
      <alignment vertical="center"/>
    </xf>
    <xf numFmtId="0" fontId="4" fillId="0" borderId="9" xfId="0" applyFont="1" applyFill="1" applyBorder="1" applyAlignment="1">
      <alignment horizontal="justify" vertical="center" wrapText="1"/>
    </xf>
    <xf numFmtId="0" fontId="5" fillId="0" borderId="0" xfId="0" applyFont="1" applyFill="1" applyBorder="1" applyAlignment="1"/>
    <xf numFmtId="0" fontId="0" fillId="0" borderId="1" xfId="0" applyBorder="1" applyAlignment="1">
      <alignment shrinkToFit="1"/>
    </xf>
    <xf numFmtId="0" fontId="0" fillId="0" borderId="17" xfId="0" applyBorder="1" applyAlignment="1">
      <alignment shrinkToFit="1"/>
    </xf>
    <xf numFmtId="0" fontId="0" fillId="0" borderId="14" xfId="0" applyBorder="1" applyAlignment="1">
      <alignment shrinkToFit="1"/>
    </xf>
    <xf numFmtId="0" fontId="0" fillId="0" borderId="0" xfId="0" applyAlignment="1">
      <alignment shrinkToFit="1"/>
    </xf>
    <xf numFmtId="0" fontId="2" fillId="0" borderId="0" xfId="0" applyFont="1" applyBorder="1" applyAlignment="1">
      <alignment horizontal="right" vertical="center"/>
    </xf>
    <xf numFmtId="0" fontId="2" fillId="2" borderId="0" xfId="0" applyFont="1" applyFill="1">
      <alignment vertical="center"/>
    </xf>
    <xf numFmtId="0" fontId="2" fillId="4" borderId="1" xfId="0" applyFont="1" applyFill="1" applyBorder="1" applyAlignment="1">
      <alignment horizontal="right" vertical="center"/>
    </xf>
    <xf numFmtId="0" fontId="2" fillId="0" borderId="0" xfId="0" applyFont="1" applyFill="1">
      <alignment vertical="center"/>
    </xf>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8" fillId="0" borderId="1" xfId="0" applyFont="1" applyBorder="1" applyAlignment="1">
      <alignment horizontal="left" vertical="center" wrapText="1"/>
    </xf>
    <xf numFmtId="0" fontId="2" fillId="0" borderId="0" xfId="0" applyFont="1" applyAlignment="1">
      <alignment horizontal="left" vertical="center" wrapText="1"/>
    </xf>
    <xf numFmtId="38"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38" fontId="2" fillId="4" borderId="1" xfId="0" applyNumberFormat="1" applyFont="1" applyFill="1" applyBorder="1" applyAlignment="1">
      <alignment horizontal="right" vertical="center"/>
    </xf>
    <xf numFmtId="0" fontId="2" fillId="4" borderId="1" xfId="0" applyFont="1" applyFill="1" applyBorder="1" applyAlignment="1">
      <alignment horizontal="right"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3" xfId="0" applyFont="1" applyBorder="1" applyAlignment="1">
      <alignment horizontal="left" vertical="center"/>
    </xf>
    <xf numFmtId="38" fontId="2" fillId="5" borderId="1" xfId="1" applyFont="1" applyFill="1" applyBorder="1" applyAlignment="1">
      <alignment horizontal="center" vertical="center"/>
    </xf>
    <xf numFmtId="0" fontId="2" fillId="5" borderId="1" xfId="0" applyFont="1" applyFill="1" applyBorder="1" applyAlignment="1">
      <alignment horizontal="center" vertical="center" shrinkToFit="1"/>
    </xf>
    <xf numFmtId="0" fontId="2" fillId="3" borderId="1" xfId="0" applyFont="1" applyFill="1" applyBorder="1" applyAlignment="1">
      <alignment horizontal="center" vertical="center"/>
    </xf>
    <xf numFmtId="0" fontId="2" fillId="3" borderId="1" xfId="0" applyFont="1" applyFill="1" applyBorder="1" applyAlignment="1">
      <alignment horizontal="right" vertical="center"/>
    </xf>
    <xf numFmtId="38" fontId="2" fillId="4" borderId="1" xfId="1" applyFont="1" applyFill="1" applyBorder="1" applyAlignment="1">
      <alignment horizontal="right" vertical="center"/>
    </xf>
    <xf numFmtId="0" fontId="2" fillId="5" borderId="1"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6" xfId="0" applyFont="1" applyFill="1" applyBorder="1" applyAlignment="1">
      <alignment horizontal="center" vertical="center"/>
    </xf>
    <xf numFmtId="0" fontId="2" fillId="5" borderId="12" xfId="0" applyFont="1" applyFill="1" applyBorder="1" applyAlignment="1">
      <alignment horizontal="center" vertical="center"/>
    </xf>
    <xf numFmtId="0" fontId="2" fillId="0" borderId="0" xfId="0" applyFont="1" applyAlignment="1">
      <alignment horizontal="left" vertical="center" shrinkToFit="1"/>
    </xf>
    <xf numFmtId="0" fontId="2" fillId="0" borderId="1" xfId="0" applyFont="1" applyBorder="1" applyAlignment="1">
      <alignment horizontal="center" vertical="center" textRotation="255"/>
    </xf>
    <xf numFmtId="0" fontId="2" fillId="0" borderId="0"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Fill="1" applyBorder="1" applyAlignment="1">
      <alignment horizontal="left" vertical="center"/>
    </xf>
    <xf numFmtId="0" fontId="2" fillId="0" borderId="12" xfId="0" applyFont="1" applyFill="1" applyBorder="1" applyAlignment="1">
      <alignment horizontal="left" vertical="center"/>
    </xf>
    <xf numFmtId="0" fontId="2" fillId="0" borderId="15" xfId="0" applyFont="1" applyBorder="1" applyAlignment="1">
      <alignment horizontal="center" vertical="center" shrinkToFit="1"/>
    </xf>
    <xf numFmtId="0" fontId="2" fillId="0" borderId="12" xfId="0" applyFont="1" applyBorder="1" applyAlignment="1">
      <alignment horizontal="center" vertical="center" shrinkToFit="1"/>
    </xf>
    <xf numFmtId="38" fontId="2" fillId="3" borderId="1" xfId="0" applyNumberFormat="1" applyFont="1" applyFill="1" applyBorder="1" applyAlignment="1">
      <alignment horizontal="right" vertical="center"/>
    </xf>
    <xf numFmtId="38" fontId="2" fillId="4" borderId="13" xfId="1" applyFont="1" applyFill="1" applyBorder="1" applyAlignment="1">
      <alignment horizontal="right" vertical="center"/>
    </xf>
    <xf numFmtId="0" fontId="2" fillId="0" borderId="0" xfId="0" applyFont="1" applyAlignment="1">
      <alignment horizontal="center" vertical="center"/>
    </xf>
    <xf numFmtId="0" fontId="2" fillId="2" borderId="0" xfId="0" applyFont="1" applyFill="1" applyAlignment="1">
      <alignment horizontal="left" vertical="center"/>
    </xf>
    <xf numFmtId="0" fontId="2" fillId="0" borderId="1" xfId="0" applyFont="1" applyBorder="1" applyAlignment="1">
      <alignment horizontal="center" vertical="center" shrinkToFit="1"/>
    </xf>
    <xf numFmtId="38" fontId="2" fillId="4" borderId="13" xfId="0" applyNumberFormat="1" applyFont="1" applyFill="1" applyBorder="1" applyAlignment="1">
      <alignment horizontal="center" vertical="center"/>
    </xf>
    <xf numFmtId="0" fontId="2" fillId="4" borderId="13" xfId="0" applyFont="1" applyFill="1" applyBorder="1" applyAlignment="1">
      <alignment horizontal="center" vertical="center"/>
    </xf>
    <xf numFmtId="0" fontId="2" fillId="0" borderId="15" xfId="0" applyFont="1" applyBorder="1" applyAlignment="1">
      <alignment horizontal="left" vertical="center" wrapText="1"/>
    </xf>
    <xf numFmtId="0" fontId="2" fillId="0" borderId="14"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213360</xdr:colOff>
          <xdr:row>24</xdr:row>
          <xdr:rowOff>0</xdr:rowOff>
        </xdr:from>
        <xdr:to>
          <xdr:col>1</xdr:col>
          <xdr:colOff>228600</xdr:colOff>
          <xdr:row>25</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220980</xdr:colOff>
          <xdr:row>27</xdr:row>
          <xdr:rowOff>236220</xdr:rowOff>
        </xdr:from>
        <xdr:to>
          <xdr:col>1</xdr:col>
          <xdr:colOff>236220</xdr:colOff>
          <xdr:row>29</xdr:row>
          <xdr:rowOff>7620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17</xdr:row>
          <xdr:rowOff>129540</xdr:rowOff>
        </xdr:from>
        <xdr:to>
          <xdr:col>3</xdr:col>
          <xdr:colOff>236220</xdr:colOff>
          <xdr:row>17</xdr:row>
          <xdr:rowOff>403860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51</xdr:row>
          <xdr:rowOff>0</xdr:rowOff>
        </xdr:from>
        <xdr:to>
          <xdr:col>1</xdr:col>
          <xdr:colOff>228600</xdr:colOff>
          <xdr:row>52</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53</xdr:row>
          <xdr:rowOff>220980</xdr:rowOff>
        </xdr:from>
        <xdr:to>
          <xdr:col>1</xdr:col>
          <xdr:colOff>213360</xdr:colOff>
          <xdr:row>54</xdr:row>
          <xdr:rowOff>243840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52</xdr:row>
          <xdr:rowOff>213360</xdr:rowOff>
        </xdr:from>
        <xdr:to>
          <xdr:col>1</xdr:col>
          <xdr:colOff>213360</xdr:colOff>
          <xdr:row>53</xdr:row>
          <xdr:rowOff>236220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16</xdr:row>
          <xdr:rowOff>228600</xdr:rowOff>
        </xdr:from>
        <xdr:to>
          <xdr:col>10</xdr:col>
          <xdr:colOff>144780</xdr:colOff>
          <xdr:row>17</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125</xdr:row>
          <xdr:rowOff>0</xdr:rowOff>
        </xdr:from>
        <xdr:to>
          <xdr:col>1</xdr:col>
          <xdr:colOff>228600</xdr:colOff>
          <xdr:row>126</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128</xdr:row>
          <xdr:rowOff>0</xdr:rowOff>
        </xdr:from>
        <xdr:to>
          <xdr:col>1</xdr:col>
          <xdr:colOff>213360</xdr:colOff>
          <xdr:row>129</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220980</xdr:colOff>
          <xdr:row>25</xdr:row>
          <xdr:rowOff>0</xdr:rowOff>
        </xdr:from>
        <xdr:to>
          <xdr:col>1</xdr:col>
          <xdr:colOff>236220</xdr:colOff>
          <xdr:row>26</xdr:row>
          <xdr:rowOff>22860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21</xdr:row>
          <xdr:rowOff>198120</xdr:rowOff>
        </xdr:from>
        <xdr:to>
          <xdr:col>3</xdr:col>
          <xdr:colOff>685800</xdr:colOff>
          <xdr:row>23</xdr:row>
          <xdr:rowOff>15240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198120</xdr:rowOff>
        </xdr:from>
        <xdr:to>
          <xdr:col>3</xdr:col>
          <xdr:colOff>685800</xdr:colOff>
          <xdr:row>24</xdr:row>
          <xdr:rowOff>15240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1.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FECED-C312-452A-9CBC-2E18C985DD65}">
  <dimension ref="A1:I150"/>
  <sheetViews>
    <sheetView tabSelected="1" view="pageBreakPreview" zoomScale="90" zoomScaleNormal="100" zoomScaleSheetLayoutView="90" workbookViewId="0"/>
  </sheetViews>
  <sheetFormatPr defaultRowHeight="19.95" customHeight="1" x14ac:dyDescent="0.45"/>
  <cols>
    <col min="1" max="16384" width="8.796875" style="1"/>
  </cols>
  <sheetData>
    <row r="1" spans="1:9" ht="19.95" customHeight="1" x14ac:dyDescent="0.45">
      <c r="A1" s="1" t="s">
        <v>0</v>
      </c>
    </row>
    <row r="2" spans="1:9" ht="19.95" customHeight="1" x14ac:dyDescent="0.45">
      <c r="G2" s="76" t="s">
        <v>2</v>
      </c>
      <c r="H2" s="76"/>
      <c r="I2" s="76"/>
    </row>
    <row r="3" spans="1:9" ht="19.95" customHeight="1" x14ac:dyDescent="0.45">
      <c r="A3" s="1" t="s">
        <v>3</v>
      </c>
    </row>
    <row r="5" spans="1:9" ht="19.95" customHeight="1" x14ac:dyDescent="0.45">
      <c r="A5" s="76" t="s">
        <v>1</v>
      </c>
      <c r="B5" s="76"/>
      <c r="C5" s="76"/>
      <c r="D5" s="76"/>
      <c r="E5" s="76"/>
      <c r="F5" s="76"/>
      <c r="G5" s="76"/>
      <c r="H5" s="76"/>
      <c r="I5" s="76"/>
    </row>
    <row r="7" spans="1:9" ht="19.95" customHeight="1" x14ac:dyDescent="0.45">
      <c r="D7" s="4" t="s">
        <v>4</v>
      </c>
      <c r="F7" s="4"/>
    </row>
    <row r="8" spans="1:9" ht="19.95" customHeight="1" x14ac:dyDescent="0.45">
      <c r="D8" s="4" t="s">
        <v>5</v>
      </c>
      <c r="F8" s="4"/>
    </row>
    <row r="9" spans="1:9" ht="19.95" customHeight="1" x14ac:dyDescent="0.45">
      <c r="D9" s="4" t="s">
        <v>8</v>
      </c>
      <c r="F9" s="4"/>
      <c r="I9" s="2" t="s">
        <v>9</v>
      </c>
    </row>
    <row r="10" spans="1:9" ht="19.95" customHeight="1" x14ac:dyDescent="0.45">
      <c r="D10" s="4" t="s">
        <v>6</v>
      </c>
      <c r="F10" s="4"/>
    </row>
    <row r="11" spans="1:9" ht="19.95" customHeight="1" x14ac:dyDescent="0.45">
      <c r="D11" s="4" t="s">
        <v>7</v>
      </c>
      <c r="F11" s="4"/>
    </row>
    <row r="13" spans="1:9" ht="19.95" customHeight="1" x14ac:dyDescent="0.45">
      <c r="A13" s="44" t="s">
        <v>12</v>
      </c>
      <c r="B13" s="44"/>
      <c r="C13" s="44"/>
      <c r="D13" s="44"/>
      <c r="E13" s="44"/>
      <c r="F13" s="44"/>
      <c r="G13" s="44"/>
      <c r="H13" s="44"/>
      <c r="I13" s="44"/>
    </row>
    <row r="14" spans="1:9" ht="19.95" customHeight="1" x14ac:dyDescent="0.45">
      <c r="A14" s="44"/>
      <c r="B14" s="44"/>
      <c r="C14" s="44"/>
      <c r="D14" s="44"/>
      <c r="E14" s="44"/>
      <c r="F14" s="44"/>
      <c r="G14" s="44"/>
      <c r="H14" s="44"/>
      <c r="I14" s="44"/>
    </row>
    <row r="16" spans="1:9" ht="19.95" customHeight="1" x14ac:dyDescent="0.45">
      <c r="A16" s="42" t="s">
        <v>10</v>
      </c>
      <c r="B16" s="42"/>
      <c r="C16" s="42"/>
      <c r="D16" s="42"/>
      <c r="E16" s="42"/>
      <c r="F16" s="42" t="s">
        <v>11</v>
      </c>
      <c r="G16" s="42"/>
      <c r="H16" s="42"/>
      <c r="I16" s="42"/>
    </row>
    <row r="17" spans="1:9" ht="40.049999999999997" customHeight="1" x14ac:dyDescent="0.45">
      <c r="A17" s="67"/>
      <c r="B17" s="68"/>
      <c r="C17" s="68"/>
      <c r="D17" s="68"/>
      <c r="E17" s="69"/>
      <c r="F17" s="79">
        <f>H133</f>
        <v>0</v>
      </c>
      <c r="G17" s="80"/>
      <c r="H17" s="80"/>
      <c r="I17" s="80"/>
    </row>
    <row r="18" spans="1:9" ht="39.6" customHeight="1" x14ac:dyDescent="0.2">
      <c r="A18" s="49" t="s">
        <v>13</v>
      </c>
      <c r="B18" s="81"/>
      <c r="C18" s="28"/>
      <c r="D18" s="70" t="s">
        <v>35</v>
      </c>
      <c r="E18" s="70"/>
      <c r="F18" s="70"/>
      <c r="G18" s="70"/>
      <c r="H18" s="70"/>
      <c r="I18" s="71"/>
    </row>
    <row r="19" spans="1:9" ht="40.049999999999997" customHeight="1" x14ac:dyDescent="0.45">
      <c r="A19" s="49"/>
      <c r="B19" s="49"/>
      <c r="C19" s="82" t="s">
        <v>14</v>
      </c>
      <c r="D19" s="82"/>
      <c r="E19" s="82"/>
      <c r="F19" s="82"/>
      <c r="G19" s="82"/>
      <c r="H19" s="82"/>
      <c r="I19" s="82"/>
    </row>
    <row r="22" spans="1:9" ht="19.95" customHeight="1" x14ac:dyDescent="0.45">
      <c r="A22" s="1" t="s">
        <v>15</v>
      </c>
    </row>
    <row r="23" spans="1:9" ht="19.95" customHeight="1" thickBot="1" x14ac:dyDescent="0.5"/>
    <row r="24" spans="1:9" ht="19.95" customHeight="1" x14ac:dyDescent="0.45">
      <c r="A24" s="7"/>
      <c r="B24" s="8"/>
      <c r="C24" s="8"/>
      <c r="D24" s="8"/>
      <c r="E24" s="8"/>
      <c r="F24" s="8"/>
      <c r="G24" s="8"/>
      <c r="H24" s="8"/>
      <c r="I24" s="9"/>
    </row>
    <row r="25" spans="1:9" ht="19.95" customHeight="1" x14ac:dyDescent="0.2">
      <c r="A25" s="29"/>
      <c r="B25" s="6" t="s">
        <v>90</v>
      </c>
      <c r="C25" s="6"/>
      <c r="D25" s="6"/>
      <c r="E25" s="6"/>
      <c r="F25" s="6"/>
      <c r="G25" s="6"/>
      <c r="H25" s="6"/>
      <c r="I25" s="27"/>
    </row>
    <row r="26" spans="1:9" ht="19.95" customHeight="1" x14ac:dyDescent="0.2">
      <c r="A26" s="29"/>
      <c r="B26" s="6" t="s">
        <v>32</v>
      </c>
      <c r="C26" s="6"/>
      <c r="D26" s="6"/>
      <c r="E26" s="6"/>
      <c r="F26" s="6"/>
      <c r="G26" s="6"/>
      <c r="H26" s="6"/>
      <c r="I26" s="27"/>
    </row>
    <row r="27" spans="1:9" ht="19.95" customHeight="1" x14ac:dyDescent="0.45">
      <c r="A27" s="30"/>
      <c r="B27" s="63" t="s">
        <v>33</v>
      </c>
      <c r="C27" s="63"/>
      <c r="D27" s="63"/>
      <c r="E27" s="63"/>
      <c r="F27" s="63"/>
      <c r="G27" s="63"/>
      <c r="H27" s="63"/>
      <c r="I27" s="64"/>
    </row>
    <row r="28" spans="1:9" ht="19.95" customHeight="1" x14ac:dyDescent="0.45">
      <c r="A28" s="30"/>
      <c r="B28" s="63"/>
      <c r="C28" s="63"/>
      <c r="D28" s="63"/>
      <c r="E28" s="63"/>
      <c r="F28" s="63"/>
      <c r="G28" s="63"/>
      <c r="H28" s="63"/>
      <c r="I28" s="64"/>
    </row>
    <row r="29" spans="1:9" ht="19.95" customHeight="1" x14ac:dyDescent="0.2">
      <c r="A29" s="29"/>
      <c r="B29" s="63" t="s">
        <v>34</v>
      </c>
      <c r="C29" s="63"/>
      <c r="D29" s="63"/>
      <c r="E29" s="63"/>
      <c r="F29" s="63"/>
      <c r="G29" s="63"/>
      <c r="H29" s="63"/>
      <c r="I29" s="64"/>
    </row>
    <row r="30" spans="1:9" ht="19.95" customHeight="1" x14ac:dyDescent="0.45">
      <c r="A30" s="30"/>
      <c r="B30" s="63"/>
      <c r="C30" s="63"/>
      <c r="D30" s="63"/>
      <c r="E30" s="63"/>
      <c r="F30" s="63"/>
      <c r="G30" s="63"/>
      <c r="H30" s="63"/>
      <c r="I30" s="64"/>
    </row>
    <row r="31" spans="1:9" ht="19.95" customHeight="1" thickBot="1" x14ac:dyDescent="0.5">
      <c r="A31" s="31"/>
      <c r="B31" s="65"/>
      <c r="C31" s="65"/>
      <c r="D31" s="65"/>
      <c r="E31" s="65"/>
      <c r="F31" s="65"/>
      <c r="G31" s="65"/>
      <c r="H31" s="65"/>
      <c r="I31" s="66"/>
    </row>
    <row r="33" spans="1:9" ht="19.95" customHeight="1" x14ac:dyDescent="0.45">
      <c r="A33" s="77" t="s">
        <v>16</v>
      </c>
      <c r="B33" s="77"/>
      <c r="C33" s="77"/>
      <c r="D33" s="77"/>
      <c r="E33" s="77"/>
      <c r="F33" s="77"/>
      <c r="G33" s="77"/>
      <c r="H33" s="77"/>
      <c r="I33" s="77"/>
    </row>
    <row r="34" spans="1:9" ht="19.95" customHeight="1" x14ac:dyDescent="0.45">
      <c r="A34" s="1" t="s">
        <v>17</v>
      </c>
    </row>
    <row r="35" spans="1:9" ht="19.95" customHeight="1" x14ac:dyDescent="0.45">
      <c r="A35" s="44" t="s">
        <v>18</v>
      </c>
      <c r="B35" s="44"/>
      <c r="C35" s="44"/>
      <c r="D35" s="44"/>
      <c r="E35" s="44"/>
      <c r="F35" s="44"/>
      <c r="G35" s="44"/>
      <c r="H35" s="44"/>
      <c r="I35" s="44"/>
    </row>
    <row r="36" spans="1:9" ht="19.95" customHeight="1" x14ac:dyDescent="0.45">
      <c r="A36" s="44"/>
      <c r="B36" s="44"/>
      <c r="C36" s="44"/>
      <c r="D36" s="44"/>
      <c r="E36" s="44"/>
      <c r="F36" s="44"/>
      <c r="G36" s="44"/>
      <c r="H36" s="44"/>
      <c r="I36" s="44"/>
    </row>
    <row r="38" spans="1:9" ht="19.95" customHeight="1" x14ac:dyDescent="0.45">
      <c r="A38" s="14" t="s">
        <v>19</v>
      </c>
      <c r="B38" s="78" t="s">
        <v>31</v>
      </c>
      <c r="C38" s="78"/>
      <c r="D38" s="78"/>
      <c r="E38" s="72" t="s">
        <v>20</v>
      </c>
      <c r="F38" s="73"/>
      <c r="G38" s="15" t="s">
        <v>21</v>
      </c>
      <c r="H38" s="78" t="s">
        <v>29</v>
      </c>
      <c r="I38" s="78"/>
    </row>
    <row r="39" spans="1:9" ht="19.95" customHeight="1" x14ac:dyDescent="0.45">
      <c r="A39" s="22"/>
      <c r="B39" s="53"/>
      <c r="C39" s="53"/>
      <c r="D39" s="53"/>
      <c r="E39" s="23"/>
      <c r="F39" s="13" t="str">
        <f>IFERROR(VLOOKUP(A39,Sheet2!$D$3:$F$5,2,0),"")</f>
        <v/>
      </c>
      <c r="G39" s="16" t="str">
        <f>IFERROR(VLOOKUP(A39,Sheet2!$D$3:$F$5,3,0),"")</f>
        <v/>
      </c>
      <c r="H39" s="56" t="str">
        <f t="shared" ref="H39:H48" si="0">IF(E39="","",E39*G39)</f>
        <v/>
      </c>
      <c r="I39" s="56"/>
    </row>
    <row r="40" spans="1:9" ht="19.95" customHeight="1" x14ac:dyDescent="0.45">
      <c r="A40" s="22"/>
      <c r="B40" s="53"/>
      <c r="C40" s="53"/>
      <c r="D40" s="53"/>
      <c r="E40" s="23"/>
      <c r="F40" s="13" t="str">
        <f>IFERROR(VLOOKUP(A40,Sheet2!$D$3:$F$5,2,0),"")</f>
        <v/>
      </c>
      <c r="G40" s="16" t="str">
        <f>IFERROR(VLOOKUP(A40,Sheet2!$D$3:$F$5,3,0),"")</f>
        <v/>
      </c>
      <c r="H40" s="56" t="str">
        <f t="shared" si="0"/>
        <v/>
      </c>
      <c r="I40" s="56"/>
    </row>
    <row r="41" spans="1:9" ht="19.95" customHeight="1" x14ac:dyDescent="0.45">
      <c r="A41" s="22"/>
      <c r="B41" s="53"/>
      <c r="C41" s="53"/>
      <c r="D41" s="53"/>
      <c r="E41" s="23"/>
      <c r="F41" s="13" t="str">
        <f>IFERROR(VLOOKUP(A41,Sheet2!$D$3:$F$5,2,0),"")</f>
        <v/>
      </c>
      <c r="G41" s="16" t="str">
        <f>IFERROR(VLOOKUP(A41,Sheet2!$D$3:$F$5,3,0),"")</f>
        <v/>
      </c>
      <c r="H41" s="56" t="str">
        <f t="shared" si="0"/>
        <v/>
      </c>
      <c r="I41" s="56"/>
    </row>
    <row r="42" spans="1:9" ht="19.95" customHeight="1" x14ac:dyDescent="0.45">
      <c r="A42" s="22"/>
      <c r="B42" s="53"/>
      <c r="C42" s="53"/>
      <c r="D42" s="53"/>
      <c r="E42" s="23"/>
      <c r="F42" s="13" t="str">
        <f>IFERROR(VLOOKUP(A42,Sheet2!$D$3:$F$5,2,0),"")</f>
        <v/>
      </c>
      <c r="G42" s="16" t="str">
        <f>IFERROR(VLOOKUP(A42,Sheet2!$D$3:$F$5,3,0),"")</f>
        <v/>
      </c>
      <c r="H42" s="56" t="str">
        <f t="shared" si="0"/>
        <v/>
      </c>
      <c r="I42" s="56"/>
    </row>
    <row r="43" spans="1:9" ht="19.95" customHeight="1" x14ac:dyDescent="0.45">
      <c r="A43" s="22"/>
      <c r="B43" s="53"/>
      <c r="C43" s="53"/>
      <c r="D43" s="53"/>
      <c r="E43" s="23"/>
      <c r="F43" s="13" t="str">
        <f>IFERROR(VLOOKUP(A43,Sheet2!$D$3:$F$5,2,0),"")</f>
        <v/>
      </c>
      <c r="G43" s="16" t="str">
        <f>IFERROR(VLOOKUP(A43,Sheet2!$D$3:$F$5,3,0),"")</f>
        <v/>
      </c>
      <c r="H43" s="56" t="str">
        <f t="shared" si="0"/>
        <v/>
      </c>
      <c r="I43" s="56"/>
    </row>
    <row r="44" spans="1:9" ht="19.95" customHeight="1" x14ac:dyDescent="0.45">
      <c r="A44" s="22"/>
      <c r="B44" s="53"/>
      <c r="C44" s="53"/>
      <c r="D44" s="53"/>
      <c r="E44" s="23"/>
      <c r="F44" s="13" t="str">
        <f>IFERROR(VLOOKUP(A44,Sheet2!$D$3:$F$5,2,0),"")</f>
        <v/>
      </c>
      <c r="G44" s="16" t="str">
        <f>IFERROR(VLOOKUP(A44,Sheet2!$D$3:$F$5,3,0),"")</f>
        <v/>
      </c>
      <c r="H44" s="56" t="str">
        <f t="shared" si="0"/>
        <v/>
      </c>
      <c r="I44" s="56"/>
    </row>
    <row r="45" spans="1:9" ht="19.95" customHeight="1" x14ac:dyDescent="0.45">
      <c r="A45" s="22"/>
      <c r="B45" s="53"/>
      <c r="C45" s="53"/>
      <c r="D45" s="53"/>
      <c r="E45" s="23"/>
      <c r="F45" s="13" t="str">
        <f>IFERROR(VLOOKUP(A45,Sheet2!$D$3:$F$5,2,0),"")</f>
        <v/>
      </c>
      <c r="G45" s="16" t="str">
        <f>IFERROR(VLOOKUP(A45,Sheet2!$D$3:$F$5,3,0),"")</f>
        <v/>
      </c>
      <c r="H45" s="56" t="str">
        <f t="shared" si="0"/>
        <v/>
      </c>
      <c r="I45" s="56"/>
    </row>
    <row r="46" spans="1:9" ht="19.95" customHeight="1" x14ac:dyDescent="0.45">
      <c r="A46" s="22"/>
      <c r="B46" s="53"/>
      <c r="C46" s="53"/>
      <c r="D46" s="53"/>
      <c r="E46" s="23"/>
      <c r="F46" s="13" t="str">
        <f>IFERROR(VLOOKUP(A46,Sheet2!$D$3:$F$5,2,0),"")</f>
        <v/>
      </c>
      <c r="G46" s="16" t="str">
        <f>IFERROR(VLOOKUP(A46,Sheet2!$D$3:$F$5,3,0),"")</f>
        <v/>
      </c>
      <c r="H46" s="56" t="str">
        <f t="shared" si="0"/>
        <v/>
      </c>
      <c r="I46" s="56"/>
    </row>
    <row r="47" spans="1:9" ht="19.95" customHeight="1" x14ac:dyDescent="0.45">
      <c r="A47" s="22"/>
      <c r="B47" s="53"/>
      <c r="C47" s="53"/>
      <c r="D47" s="53"/>
      <c r="E47" s="24"/>
      <c r="F47" s="12" t="str">
        <f>IFERROR(VLOOKUP(A47,Sheet2!$D$3:$F$5,2,0),"")</f>
        <v/>
      </c>
      <c r="G47" s="16" t="str">
        <f>IFERROR(VLOOKUP(A47,Sheet2!$D$3:$F$5,3,0),"")</f>
        <v/>
      </c>
      <c r="H47" s="56" t="str">
        <f t="shared" si="0"/>
        <v/>
      </c>
      <c r="I47" s="56"/>
    </row>
    <row r="48" spans="1:9" ht="19.95" customHeight="1" x14ac:dyDescent="0.45">
      <c r="A48" s="25"/>
      <c r="B48" s="53"/>
      <c r="C48" s="53"/>
      <c r="D48" s="53"/>
      <c r="E48" s="26"/>
      <c r="F48" s="17" t="str">
        <f>IFERROR(VLOOKUP(A48,Sheet2!$D$3:$F$5,2,0),"")</f>
        <v/>
      </c>
      <c r="G48" s="18" t="str">
        <f>IFERROR(VLOOKUP(A48,Sheet2!$D$3:$F$5,3,0),"")</f>
        <v/>
      </c>
      <c r="H48" s="75" t="str">
        <f t="shared" si="0"/>
        <v/>
      </c>
      <c r="I48" s="75"/>
    </row>
    <row r="49" spans="1:9" ht="19.95" customHeight="1" x14ac:dyDescent="0.45">
      <c r="A49" s="19" t="s">
        <v>39</v>
      </c>
      <c r="B49" s="20"/>
      <c r="C49" s="20"/>
      <c r="D49" s="20"/>
      <c r="E49" s="20"/>
      <c r="F49" s="20"/>
      <c r="G49" s="21"/>
      <c r="H49" s="74">
        <f>SUM(H39:I48)</f>
        <v>0</v>
      </c>
      <c r="I49" s="55"/>
    </row>
    <row r="51" spans="1:9" ht="19.95" customHeight="1" x14ac:dyDescent="0.45">
      <c r="A51" s="1" t="s">
        <v>15</v>
      </c>
    </row>
    <row r="52" spans="1:9" ht="19.95" customHeight="1" x14ac:dyDescent="0.2">
      <c r="A52" s="32"/>
      <c r="B52" s="44" t="s">
        <v>36</v>
      </c>
      <c r="C52" s="44"/>
      <c r="D52" s="44"/>
      <c r="E52" s="44"/>
      <c r="F52" s="44"/>
      <c r="G52" s="44"/>
      <c r="H52" s="44"/>
      <c r="I52" s="44"/>
    </row>
    <row r="53" spans="1:9" ht="19.95" customHeight="1" x14ac:dyDescent="0.2">
      <c r="A53" s="32"/>
      <c r="B53" s="44"/>
      <c r="C53" s="44"/>
      <c r="D53" s="44"/>
      <c r="E53" s="44"/>
      <c r="F53" s="44"/>
      <c r="G53" s="44"/>
      <c r="H53" s="44"/>
      <c r="I53" s="44"/>
    </row>
    <row r="54" spans="1:9" ht="19.95" customHeight="1" x14ac:dyDescent="0.45">
      <c r="B54" s="61" t="s">
        <v>37</v>
      </c>
      <c r="C54" s="61"/>
      <c r="D54" s="61"/>
      <c r="E54" s="61"/>
      <c r="F54" s="61"/>
      <c r="G54" s="61"/>
      <c r="H54" s="61"/>
      <c r="I54" s="61"/>
    </row>
    <row r="55" spans="1:9" ht="19.95" customHeight="1" x14ac:dyDescent="0.45">
      <c r="B55" s="1" t="s">
        <v>38</v>
      </c>
    </row>
    <row r="68" spans="1:9" ht="19.95" customHeight="1" x14ac:dyDescent="0.45">
      <c r="A68" s="1" t="s">
        <v>40</v>
      </c>
    </row>
    <row r="69" spans="1:9" ht="19.95" customHeight="1" x14ac:dyDescent="0.45">
      <c r="A69" s="62" t="s">
        <v>41</v>
      </c>
      <c r="B69" s="42" t="s">
        <v>42</v>
      </c>
      <c r="C69" s="42"/>
      <c r="D69" s="42"/>
      <c r="E69" s="42"/>
      <c r="F69" s="42" t="s">
        <v>43</v>
      </c>
      <c r="G69" s="49" t="s">
        <v>44</v>
      </c>
      <c r="H69" s="49"/>
      <c r="I69" s="49"/>
    </row>
    <row r="70" spans="1:9" ht="19.95" customHeight="1" x14ac:dyDescent="0.45">
      <c r="A70" s="62"/>
      <c r="B70" s="42"/>
      <c r="C70" s="42"/>
      <c r="D70" s="42"/>
      <c r="E70" s="42"/>
      <c r="F70" s="42"/>
      <c r="G70" s="49"/>
      <c r="H70" s="49"/>
      <c r="I70" s="49"/>
    </row>
    <row r="71" spans="1:9" ht="19.95" customHeight="1" x14ac:dyDescent="0.45">
      <c r="A71" s="62"/>
      <c r="B71" s="11">
        <v>1</v>
      </c>
      <c r="C71" s="57"/>
      <c r="D71" s="57"/>
      <c r="E71" s="57"/>
      <c r="F71" s="24"/>
      <c r="G71" s="58"/>
      <c r="H71" s="59"/>
      <c r="I71" s="60"/>
    </row>
    <row r="72" spans="1:9" ht="19.95" customHeight="1" x14ac:dyDescent="0.45">
      <c r="A72" s="62"/>
      <c r="B72" s="11">
        <v>2</v>
      </c>
      <c r="C72" s="57"/>
      <c r="D72" s="57"/>
      <c r="E72" s="57"/>
      <c r="F72" s="24"/>
      <c r="G72" s="58"/>
      <c r="H72" s="59"/>
      <c r="I72" s="60"/>
    </row>
    <row r="73" spans="1:9" ht="19.95" customHeight="1" x14ac:dyDescent="0.45">
      <c r="A73" s="62"/>
      <c r="B73" s="11">
        <v>3</v>
      </c>
      <c r="C73" s="57"/>
      <c r="D73" s="57"/>
      <c r="E73" s="57"/>
      <c r="F73" s="24"/>
      <c r="G73" s="58"/>
      <c r="H73" s="59"/>
      <c r="I73" s="60"/>
    </row>
    <row r="74" spans="1:9" ht="19.95" customHeight="1" x14ac:dyDescent="0.45">
      <c r="A74" s="62"/>
      <c r="B74" s="11">
        <v>4</v>
      </c>
      <c r="C74" s="57"/>
      <c r="D74" s="57"/>
      <c r="E74" s="57"/>
      <c r="F74" s="24"/>
      <c r="G74" s="58"/>
      <c r="H74" s="59"/>
      <c r="I74" s="60"/>
    </row>
    <row r="75" spans="1:9" ht="19.95" customHeight="1" x14ac:dyDescent="0.45">
      <c r="A75" s="62"/>
      <c r="B75" s="11">
        <v>5</v>
      </c>
      <c r="C75" s="57"/>
      <c r="D75" s="57"/>
      <c r="E75" s="57"/>
      <c r="F75" s="24"/>
      <c r="G75" s="58"/>
      <c r="H75" s="59"/>
      <c r="I75" s="60"/>
    </row>
    <row r="76" spans="1:9" ht="19.95" customHeight="1" x14ac:dyDescent="0.45">
      <c r="A76" s="62"/>
      <c r="B76" s="11">
        <v>6</v>
      </c>
      <c r="C76" s="57"/>
      <c r="D76" s="57"/>
      <c r="E76" s="57"/>
      <c r="F76" s="24"/>
      <c r="G76" s="58"/>
      <c r="H76" s="59"/>
      <c r="I76" s="60"/>
    </row>
    <row r="77" spans="1:9" ht="19.95" customHeight="1" x14ac:dyDescent="0.45">
      <c r="A77" s="62"/>
      <c r="B77" s="11">
        <v>7</v>
      </c>
      <c r="C77" s="57"/>
      <c r="D77" s="57"/>
      <c r="E77" s="57"/>
      <c r="F77" s="24"/>
      <c r="G77" s="58"/>
      <c r="H77" s="59"/>
      <c r="I77" s="60"/>
    </row>
    <row r="78" spans="1:9" ht="19.95" customHeight="1" x14ac:dyDescent="0.45">
      <c r="A78" s="62"/>
      <c r="B78" s="11">
        <v>8</v>
      </c>
      <c r="C78" s="57"/>
      <c r="D78" s="57"/>
      <c r="E78" s="57"/>
      <c r="F78" s="24"/>
      <c r="G78" s="58"/>
      <c r="H78" s="59"/>
      <c r="I78" s="60"/>
    </row>
    <row r="79" spans="1:9" ht="19.95" customHeight="1" x14ac:dyDescent="0.45">
      <c r="A79" s="62"/>
      <c r="B79" s="11">
        <v>9</v>
      </c>
      <c r="C79" s="57"/>
      <c r="D79" s="57"/>
      <c r="E79" s="57"/>
      <c r="F79" s="24"/>
      <c r="G79" s="58"/>
      <c r="H79" s="59"/>
      <c r="I79" s="60"/>
    </row>
    <row r="80" spans="1:9" ht="19.95" customHeight="1" x14ac:dyDescent="0.45">
      <c r="A80" s="62"/>
      <c r="B80" s="11">
        <v>10</v>
      </c>
      <c r="C80" s="57"/>
      <c r="D80" s="57"/>
      <c r="E80" s="57"/>
      <c r="F80" s="24"/>
      <c r="G80" s="58"/>
      <c r="H80" s="59"/>
      <c r="I80" s="60"/>
    </row>
    <row r="81" spans="1:9" ht="19.95" customHeight="1" x14ac:dyDescent="0.45">
      <c r="A81" s="62"/>
      <c r="B81" s="11">
        <v>11</v>
      </c>
      <c r="C81" s="57"/>
      <c r="D81" s="57"/>
      <c r="E81" s="57"/>
      <c r="F81" s="24"/>
      <c r="G81" s="58"/>
      <c r="H81" s="59"/>
      <c r="I81" s="60"/>
    </row>
    <row r="82" spans="1:9" ht="19.95" customHeight="1" x14ac:dyDescent="0.45">
      <c r="A82" s="62"/>
      <c r="B82" s="11">
        <v>12</v>
      </c>
      <c r="C82" s="57"/>
      <c r="D82" s="57"/>
      <c r="E82" s="57"/>
      <c r="F82" s="24"/>
      <c r="G82" s="58"/>
      <c r="H82" s="59"/>
      <c r="I82" s="60"/>
    </row>
    <row r="83" spans="1:9" ht="19.95" customHeight="1" x14ac:dyDescent="0.45">
      <c r="A83" s="62"/>
      <c r="B83" s="11">
        <v>13</v>
      </c>
      <c r="C83" s="57"/>
      <c r="D83" s="57"/>
      <c r="E83" s="57"/>
      <c r="F83" s="24"/>
      <c r="G83" s="57"/>
      <c r="H83" s="57"/>
      <c r="I83" s="57"/>
    </row>
    <row r="84" spans="1:9" ht="19.95" customHeight="1" x14ac:dyDescent="0.45">
      <c r="A84" s="62"/>
      <c r="B84" s="11">
        <v>14</v>
      </c>
      <c r="C84" s="57"/>
      <c r="D84" s="57"/>
      <c r="E84" s="57"/>
      <c r="F84" s="24"/>
      <c r="G84" s="57"/>
      <c r="H84" s="57"/>
      <c r="I84" s="57"/>
    </row>
    <row r="85" spans="1:9" ht="19.95" customHeight="1" x14ac:dyDescent="0.45">
      <c r="A85" s="62"/>
      <c r="B85" s="11">
        <v>15</v>
      </c>
      <c r="C85" s="57"/>
      <c r="D85" s="57"/>
      <c r="E85" s="57"/>
      <c r="F85" s="24"/>
      <c r="G85" s="57"/>
      <c r="H85" s="57"/>
      <c r="I85" s="57"/>
    </row>
    <row r="86" spans="1:9" ht="19.95" customHeight="1" x14ac:dyDescent="0.45">
      <c r="A86" s="62"/>
      <c r="B86" s="11">
        <v>16</v>
      </c>
      <c r="C86" s="57"/>
      <c r="D86" s="57"/>
      <c r="E86" s="57"/>
      <c r="F86" s="24"/>
      <c r="G86" s="57"/>
      <c r="H86" s="57"/>
      <c r="I86" s="57"/>
    </row>
    <row r="87" spans="1:9" ht="19.95" customHeight="1" x14ac:dyDescent="0.45">
      <c r="A87" s="62"/>
      <c r="B87" s="11">
        <v>17</v>
      </c>
      <c r="C87" s="57"/>
      <c r="D87" s="57"/>
      <c r="E87" s="57"/>
      <c r="F87" s="24"/>
      <c r="G87" s="57"/>
      <c r="H87" s="57"/>
      <c r="I87" s="57"/>
    </row>
    <row r="88" spans="1:9" ht="19.95" customHeight="1" x14ac:dyDescent="0.45">
      <c r="A88" s="62"/>
      <c r="B88" s="11">
        <v>18</v>
      </c>
      <c r="C88" s="57"/>
      <c r="D88" s="57"/>
      <c r="E88" s="57"/>
      <c r="F88" s="24"/>
      <c r="G88" s="57"/>
      <c r="H88" s="57"/>
      <c r="I88" s="57"/>
    </row>
    <row r="89" spans="1:9" ht="19.95" customHeight="1" x14ac:dyDescent="0.45">
      <c r="A89" s="62"/>
      <c r="B89" s="11">
        <v>19</v>
      </c>
      <c r="C89" s="57"/>
      <c r="D89" s="57"/>
      <c r="E89" s="57"/>
      <c r="F89" s="24"/>
      <c r="G89" s="57"/>
      <c r="H89" s="57"/>
      <c r="I89" s="57"/>
    </row>
    <row r="90" spans="1:9" ht="19.95" customHeight="1" x14ac:dyDescent="0.45">
      <c r="A90" s="62"/>
      <c r="B90" s="11">
        <v>20</v>
      </c>
      <c r="C90" s="57"/>
      <c r="D90" s="57"/>
      <c r="E90" s="57"/>
      <c r="F90" s="24"/>
      <c r="G90" s="57"/>
      <c r="H90" s="57"/>
      <c r="I90" s="57"/>
    </row>
    <row r="91" spans="1:9" ht="19.95" customHeight="1" x14ac:dyDescent="0.45">
      <c r="A91" s="62"/>
      <c r="B91" s="11">
        <v>21</v>
      </c>
      <c r="C91" s="57"/>
      <c r="D91" s="57"/>
      <c r="E91" s="57"/>
      <c r="F91" s="24"/>
      <c r="G91" s="57"/>
      <c r="H91" s="57"/>
      <c r="I91" s="57"/>
    </row>
    <row r="92" spans="1:9" ht="19.95" customHeight="1" x14ac:dyDescent="0.45">
      <c r="A92" s="62"/>
      <c r="B92" s="11">
        <v>22</v>
      </c>
      <c r="C92" s="57"/>
      <c r="D92" s="57"/>
      <c r="E92" s="57"/>
      <c r="F92" s="24"/>
      <c r="G92" s="57"/>
      <c r="H92" s="57"/>
      <c r="I92" s="57"/>
    </row>
    <row r="93" spans="1:9" ht="19.95" customHeight="1" x14ac:dyDescent="0.45">
      <c r="A93" s="62"/>
      <c r="B93" s="11">
        <v>23</v>
      </c>
      <c r="C93" s="57"/>
      <c r="D93" s="57"/>
      <c r="E93" s="57"/>
      <c r="F93" s="24"/>
      <c r="G93" s="57"/>
      <c r="H93" s="57"/>
      <c r="I93" s="57"/>
    </row>
    <row r="94" spans="1:9" ht="19.95" customHeight="1" x14ac:dyDescent="0.45">
      <c r="A94" s="62"/>
      <c r="B94" s="11">
        <v>24</v>
      </c>
      <c r="C94" s="57"/>
      <c r="D94" s="57"/>
      <c r="E94" s="57"/>
      <c r="F94" s="24"/>
      <c r="G94" s="57"/>
      <c r="H94" s="57"/>
      <c r="I94" s="57"/>
    </row>
    <row r="95" spans="1:9" ht="19.95" customHeight="1" x14ac:dyDescent="0.45">
      <c r="A95" s="62"/>
      <c r="B95" s="11">
        <v>25</v>
      </c>
      <c r="C95" s="57"/>
      <c r="D95" s="57"/>
      <c r="E95" s="57"/>
      <c r="F95" s="24"/>
      <c r="G95" s="57"/>
      <c r="H95" s="57"/>
      <c r="I95" s="57"/>
    </row>
    <row r="96" spans="1:9" ht="19.95" customHeight="1" x14ac:dyDescent="0.45">
      <c r="A96" s="62"/>
      <c r="B96" s="11">
        <v>26</v>
      </c>
      <c r="C96" s="57"/>
      <c r="D96" s="57"/>
      <c r="E96" s="57"/>
      <c r="F96" s="24"/>
      <c r="G96" s="57"/>
      <c r="H96" s="57"/>
      <c r="I96" s="57"/>
    </row>
    <row r="97" spans="1:9" ht="19.95" customHeight="1" x14ac:dyDescent="0.45">
      <c r="A97" s="62"/>
      <c r="B97" s="11">
        <v>27</v>
      </c>
      <c r="C97" s="57"/>
      <c r="D97" s="57"/>
      <c r="E97" s="57"/>
      <c r="F97" s="24"/>
      <c r="G97" s="57"/>
      <c r="H97" s="57"/>
      <c r="I97" s="57"/>
    </row>
    <row r="98" spans="1:9" ht="19.95" customHeight="1" x14ac:dyDescent="0.45">
      <c r="A98" s="62"/>
      <c r="B98" s="11">
        <v>28</v>
      </c>
      <c r="C98" s="57"/>
      <c r="D98" s="57"/>
      <c r="E98" s="57"/>
      <c r="F98" s="24"/>
      <c r="G98" s="57"/>
      <c r="H98" s="57"/>
      <c r="I98" s="57"/>
    </row>
    <row r="99" spans="1:9" ht="19.95" customHeight="1" x14ac:dyDescent="0.45">
      <c r="A99" s="62"/>
      <c r="B99" s="11">
        <v>29</v>
      </c>
      <c r="C99" s="57"/>
      <c r="D99" s="57"/>
      <c r="E99" s="57"/>
      <c r="F99" s="24"/>
      <c r="G99" s="57"/>
      <c r="H99" s="57"/>
      <c r="I99" s="57"/>
    </row>
    <row r="100" spans="1:9" ht="19.95" customHeight="1" x14ac:dyDescent="0.45">
      <c r="A100" s="62"/>
      <c r="B100" s="11">
        <v>30</v>
      </c>
      <c r="C100" s="57"/>
      <c r="D100" s="57"/>
      <c r="E100" s="57"/>
      <c r="F100" s="24"/>
      <c r="G100" s="57"/>
      <c r="H100" s="57"/>
      <c r="I100" s="57"/>
    </row>
    <row r="101" spans="1:9" ht="19.95" customHeight="1" x14ac:dyDescent="0.45">
      <c r="B101" s="1" t="s">
        <v>61</v>
      </c>
    </row>
    <row r="102" spans="1:9" ht="19.95" customHeight="1" x14ac:dyDescent="0.45">
      <c r="B102" s="1" t="s">
        <v>85</v>
      </c>
    </row>
    <row r="103" spans="1:9" ht="19.95" customHeight="1" x14ac:dyDescent="0.45">
      <c r="A103" s="1" t="s">
        <v>53</v>
      </c>
    </row>
    <row r="104" spans="1:9" ht="19.95" customHeight="1" x14ac:dyDescent="0.45">
      <c r="A104" s="42" t="s">
        <v>58</v>
      </c>
      <c r="B104" s="42"/>
      <c r="C104" s="42"/>
      <c r="D104" s="42"/>
      <c r="E104" s="42"/>
      <c r="F104" s="42" t="s">
        <v>59</v>
      </c>
      <c r="G104" s="42"/>
      <c r="H104" s="42" t="s">
        <v>60</v>
      </c>
      <c r="I104" s="42"/>
    </row>
    <row r="105" spans="1:9" ht="30" customHeight="1" x14ac:dyDescent="0.45">
      <c r="A105" s="50" t="s">
        <v>54</v>
      </c>
      <c r="B105" s="42"/>
      <c r="C105" s="42"/>
      <c r="D105" s="42"/>
      <c r="E105" s="42"/>
      <c r="F105" s="48">
        <f>COUNTIF($G$71:$I$100,Sheet2!A12)</f>
        <v>0</v>
      </c>
      <c r="G105" s="48"/>
      <c r="H105" s="48">
        <f>F105*11000</f>
        <v>0</v>
      </c>
      <c r="I105" s="48"/>
    </row>
    <row r="106" spans="1:9" ht="30" customHeight="1" x14ac:dyDescent="0.45">
      <c r="A106" s="50" t="s">
        <v>55</v>
      </c>
      <c r="B106" s="42"/>
      <c r="C106" s="42"/>
      <c r="D106" s="42"/>
      <c r="E106" s="42"/>
      <c r="F106" s="48">
        <f>COUNTIF($G$71:$I$100,Sheet2!A11)</f>
        <v>0</v>
      </c>
      <c r="G106" s="48"/>
      <c r="H106" s="56">
        <f>F106*15000</f>
        <v>0</v>
      </c>
      <c r="I106" s="56"/>
    </row>
    <row r="107" spans="1:9" ht="30" customHeight="1" x14ac:dyDescent="0.45">
      <c r="A107" s="50" t="s">
        <v>56</v>
      </c>
      <c r="B107" s="42"/>
      <c r="C107" s="42"/>
      <c r="D107" s="42"/>
      <c r="E107" s="42"/>
      <c r="F107" s="48">
        <f>COUNTIF($G$71:$I$100,Sheet2!A13)</f>
        <v>0</v>
      </c>
      <c r="G107" s="48"/>
      <c r="H107" s="48">
        <f>F107*15000</f>
        <v>0</v>
      </c>
      <c r="I107" s="48"/>
    </row>
    <row r="108" spans="1:9" ht="30" customHeight="1" x14ac:dyDescent="0.45">
      <c r="A108" s="50" t="s">
        <v>57</v>
      </c>
      <c r="B108" s="42"/>
      <c r="C108" s="42"/>
      <c r="D108" s="42"/>
      <c r="E108" s="42"/>
      <c r="F108" s="48">
        <f>COUNTIF($G$71:$I$100,Sheet2!A14)</f>
        <v>0</v>
      </c>
      <c r="G108" s="48"/>
      <c r="H108" s="48">
        <f>F108*3000</f>
        <v>0</v>
      </c>
      <c r="I108" s="48"/>
    </row>
    <row r="109" spans="1:9" ht="23.4" customHeight="1" x14ac:dyDescent="0.45">
      <c r="A109" s="54" t="s">
        <v>86</v>
      </c>
      <c r="B109" s="54"/>
      <c r="C109" s="54"/>
      <c r="D109" s="54"/>
      <c r="E109" s="54"/>
      <c r="F109" s="55">
        <f>SUM(F105:G108)</f>
        <v>0</v>
      </c>
      <c r="G109" s="55"/>
      <c r="H109" s="55">
        <f>SUM(H105:I108)</f>
        <v>0</v>
      </c>
      <c r="I109" s="55"/>
    </row>
    <row r="110" spans="1:9" ht="23.4" customHeight="1" x14ac:dyDescent="0.45">
      <c r="A110" s="5" t="s">
        <v>78</v>
      </c>
      <c r="B110" s="3"/>
      <c r="C110" s="3"/>
      <c r="D110" s="3"/>
      <c r="E110" s="3"/>
      <c r="F110" s="3"/>
      <c r="H110" s="37" t="s">
        <v>77</v>
      </c>
      <c r="I110" s="39">
        <f>F107+F108</f>
        <v>0</v>
      </c>
    </row>
    <row r="111" spans="1:9" ht="23.4" customHeight="1" x14ac:dyDescent="0.45">
      <c r="A111" s="3"/>
      <c r="B111" s="3"/>
      <c r="C111" s="3"/>
      <c r="D111" s="3"/>
      <c r="E111" s="3"/>
      <c r="I111" s="3"/>
    </row>
    <row r="112" spans="1:9" ht="19.95" customHeight="1" x14ac:dyDescent="0.45">
      <c r="A112" s="44" t="s">
        <v>65</v>
      </c>
      <c r="B112" s="44"/>
      <c r="C112" s="44"/>
      <c r="D112" s="44"/>
      <c r="E112" s="44"/>
      <c r="F112" s="44"/>
      <c r="G112" s="44"/>
      <c r="H112" s="44"/>
      <c r="I112" s="44"/>
    </row>
    <row r="113" spans="1:9" ht="19.95" customHeight="1" x14ac:dyDescent="0.45">
      <c r="A113" s="44"/>
      <c r="B113" s="44"/>
      <c r="C113" s="44"/>
      <c r="D113" s="44"/>
      <c r="E113" s="44"/>
      <c r="F113" s="44"/>
      <c r="G113" s="44"/>
      <c r="H113" s="44"/>
      <c r="I113" s="44"/>
    </row>
    <row r="114" spans="1:9" ht="19.95" customHeight="1" x14ac:dyDescent="0.45">
      <c r="A114" s="51" t="s">
        <v>79</v>
      </c>
      <c r="B114" s="51"/>
      <c r="C114" s="51"/>
      <c r="D114" s="51"/>
    </row>
    <row r="115" spans="1:9" ht="30" customHeight="1" x14ac:dyDescent="0.45">
      <c r="A115" s="42" t="s">
        <v>66</v>
      </c>
      <c r="B115" s="42"/>
      <c r="C115" s="42" t="s">
        <v>67</v>
      </c>
      <c r="D115" s="42"/>
      <c r="E115" s="42" t="s">
        <v>68</v>
      </c>
      <c r="F115" s="42"/>
      <c r="G115" s="49" t="s">
        <v>69</v>
      </c>
      <c r="H115" s="49"/>
      <c r="I115" s="49"/>
    </row>
    <row r="116" spans="1:9" ht="19.95" customHeight="1" x14ac:dyDescent="0.45">
      <c r="A116" s="53" t="s">
        <v>89</v>
      </c>
      <c r="B116" s="53"/>
      <c r="C116" s="42" t="s">
        <v>70</v>
      </c>
      <c r="D116" s="42"/>
      <c r="E116" s="42" t="s">
        <v>71</v>
      </c>
      <c r="F116" s="42"/>
      <c r="G116" s="42" t="s">
        <v>72</v>
      </c>
      <c r="H116" s="42"/>
      <c r="I116" s="42"/>
    </row>
    <row r="117" spans="1:9" ht="19.95" customHeight="1" x14ac:dyDescent="0.45">
      <c r="A117" s="53"/>
      <c r="B117" s="53"/>
      <c r="C117" s="52"/>
      <c r="D117" s="52"/>
      <c r="E117" s="52"/>
      <c r="F117" s="52"/>
      <c r="G117" s="52"/>
      <c r="H117" s="52"/>
      <c r="I117" s="52"/>
    </row>
    <row r="118" spans="1:9" ht="30" customHeight="1" x14ac:dyDescent="0.45">
      <c r="C118" s="49" t="s">
        <v>73</v>
      </c>
      <c r="D118" s="49"/>
      <c r="E118" s="49"/>
      <c r="F118" s="49" t="s">
        <v>74</v>
      </c>
      <c r="G118" s="49"/>
      <c r="H118" s="49"/>
      <c r="I118" s="49"/>
    </row>
    <row r="119" spans="1:9" ht="19.95" customHeight="1" x14ac:dyDescent="0.45">
      <c r="C119" s="50" t="s">
        <v>75</v>
      </c>
      <c r="D119" s="50"/>
      <c r="E119" s="50"/>
      <c r="F119" s="42" t="s">
        <v>76</v>
      </c>
      <c r="G119" s="42"/>
      <c r="H119" s="42"/>
      <c r="I119" s="42"/>
    </row>
    <row r="120" spans="1:9" ht="19.95" customHeight="1" x14ac:dyDescent="0.45">
      <c r="C120" s="46" t="e">
        <f>ROUNDUP(E117/G117,1)</f>
        <v>#DIV/0!</v>
      </c>
      <c r="D120" s="46"/>
      <c r="E120" s="46"/>
      <c r="F120" s="46" t="e">
        <f>ROUNDDOWN(C120,0)</f>
        <v>#DIV/0!</v>
      </c>
      <c r="G120" s="46"/>
      <c r="H120" s="46"/>
      <c r="I120" s="46"/>
    </row>
    <row r="121" spans="1:9" ht="19.95" customHeight="1" x14ac:dyDescent="0.45">
      <c r="A121" s="1" t="s">
        <v>80</v>
      </c>
    </row>
    <row r="122" spans="1:9" ht="19.95" customHeight="1" x14ac:dyDescent="0.45">
      <c r="A122" s="1" t="s">
        <v>81</v>
      </c>
    </row>
    <row r="123" spans="1:9" ht="19.95" customHeight="1" x14ac:dyDescent="0.45">
      <c r="A123" s="1" t="s">
        <v>82</v>
      </c>
    </row>
    <row r="125" spans="1:9" ht="19.95" customHeight="1" x14ac:dyDescent="0.45">
      <c r="A125" s="1" t="s">
        <v>15</v>
      </c>
    </row>
    <row r="126" spans="1:9" ht="19.95" customHeight="1" x14ac:dyDescent="0.2">
      <c r="A126" s="32"/>
      <c r="B126" s="44" t="s">
        <v>83</v>
      </c>
      <c r="C126" s="44"/>
      <c r="D126" s="44"/>
      <c r="E126" s="44"/>
      <c r="F126" s="44"/>
      <c r="G126" s="44"/>
      <c r="H126" s="44"/>
      <c r="I126" s="44"/>
    </row>
    <row r="127" spans="1:9" ht="19.95" customHeight="1" x14ac:dyDescent="0.2">
      <c r="A127" s="32"/>
      <c r="B127" s="44"/>
      <c r="C127" s="44"/>
      <c r="D127" s="44"/>
      <c r="E127" s="44"/>
      <c r="F127" s="44"/>
      <c r="G127" s="44"/>
      <c r="H127" s="44"/>
      <c r="I127" s="44"/>
    </row>
    <row r="128" spans="1:9" ht="19.95" customHeight="1" x14ac:dyDescent="0.2">
      <c r="A128" s="32"/>
      <c r="B128" s="44"/>
      <c r="C128" s="44"/>
      <c r="D128" s="44"/>
      <c r="E128" s="44"/>
      <c r="F128" s="44"/>
      <c r="G128" s="44"/>
      <c r="H128" s="44"/>
      <c r="I128" s="44"/>
    </row>
    <row r="129" spans="1:9" ht="19.95" customHeight="1" x14ac:dyDescent="0.45">
      <c r="B129" s="1" t="s">
        <v>38</v>
      </c>
    </row>
    <row r="131" spans="1:9" ht="19.95" customHeight="1" x14ac:dyDescent="0.45">
      <c r="A131" s="38" t="s">
        <v>84</v>
      </c>
      <c r="B131" s="38"/>
      <c r="C131" s="38"/>
      <c r="D131" s="38"/>
      <c r="E131" s="38"/>
      <c r="F131" s="38"/>
      <c r="G131" s="38"/>
      <c r="H131" s="38"/>
      <c r="I131" s="38"/>
    </row>
    <row r="133" spans="1:9" ht="19.95" customHeight="1" x14ac:dyDescent="0.45">
      <c r="A133" s="42" t="s">
        <v>87</v>
      </c>
      <c r="B133" s="42"/>
      <c r="C133" s="47">
        <f>H49</f>
        <v>0</v>
      </c>
      <c r="D133" s="47"/>
      <c r="F133" s="42" t="s">
        <v>30</v>
      </c>
      <c r="G133" s="42"/>
      <c r="H133" s="45">
        <f>C133+C134</f>
        <v>0</v>
      </c>
      <c r="I133" s="46"/>
    </row>
    <row r="134" spans="1:9" ht="19.95" customHeight="1" x14ac:dyDescent="0.45">
      <c r="A134" s="42" t="s">
        <v>88</v>
      </c>
      <c r="B134" s="42"/>
      <c r="C134" s="48">
        <f>H109</f>
        <v>0</v>
      </c>
      <c r="D134" s="48"/>
    </row>
    <row r="135" spans="1:9" ht="19.95" customHeight="1" x14ac:dyDescent="0.45">
      <c r="A135" s="38" t="s">
        <v>98</v>
      </c>
      <c r="B135" s="38"/>
      <c r="C135" s="38"/>
      <c r="D135" s="38"/>
      <c r="E135" s="38"/>
      <c r="F135" s="38"/>
      <c r="G135" s="38"/>
      <c r="H135" s="38"/>
      <c r="I135" s="38"/>
    </row>
    <row r="136" spans="1:9" ht="19.95" customHeight="1" x14ac:dyDescent="0.45">
      <c r="A136" s="40"/>
      <c r="B136" s="40"/>
      <c r="C136" s="40"/>
      <c r="D136" s="40"/>
      <c r="E136" s="40"/>
      <c r="F136" s="40"/>
      <c r="G136" s="40"/>
      <c r="H136" s="40"/>
      <c r="I136" s="40"/>
    </row>
    <row r="137" spans="1:9" ht="19.95" customHeight="1" x14ac:dyDescent="0.45">
      <c r="A137" s="40" t="s">
        <v>99</v>
      </c>
      <c r="B137" s="40"/>
      <c r="C137" s="40"/>
      <c r="D137" s="40"/>
      <c r="E137" s="40"/>
      <c r="F137" s="40"/>
      <c r="G137" s="40"/>
      <c r="H137" s="40"/>
      <c r="I137" s="40"/>
    </row>
    <row r="139" spans="1:9" ht="19.95" customHeight="1" x14ac:dyDescent="0.45">
      <c r="A139" s="41" t="s">
        <v>91</v>
      </c>
      <c r="B139" s="41"/>
      <c r="C139" s="42"/>
      <c r="D139" s="42"/>
      <c r="E139" s="42"/>
      <c r="F139" s="42"/>
      <c r="G139" s="42"/>
      <c r="H139" s="42"/>
    </row>
    <row r="140" spans="1:9" ht="19.95" customHeight="1" x14ac:dyDescent="0.45">
      <c r="A140" s="41"/>
      <c r="B140" s="41"/>
      <c r="C140" s="42"/>
      <c r="D140" s="42"/>
      <c r="E140" s="42"/>
      <c r="F140" s="42"/>
      <c r="G140" s="42"/>
      <c r="H140" s="42"/>
    </row>
    <row r="141" spans="1:9" ht="19.95" customHeight="1" x14ac:dyDescent="0.45">
      <c r="A141" s="41" t="s">
        <v>92</v>
      </c>
      <c r="B141" s="41"/>
      <c r="C141" s="41"/>
      <c r="D141" s="41"/>
      <c r="E141" s="41"/>
      <c r="F141" s="41"/>
      <c r="G141" s="41"/>
      <c r="H141" s="41"/>
    </row>
    <row r="142" spans="1:9" ht="19.95" customHeight="1" x14ac:dyDescent="0.45">
      <c r="A142" s="41"/>
      <c r="B142" s="41"/>
      <c r="C142" s="41"/>
      <c r="D142" s="41"/>
      <c r="E142" s="41"/>
      <c r="F142" s="41"/>
      <c r="G142" s="41"/>
      <c r="H142" s="41"/>
    </row>
    <row r="143" spans="1:9" ht="19.95" customHeight="1" x14ac:dyDescent="0.45">
      <c r="A143" s="41" t="s">
        <v>93</v>
      </c>
      <c r="B143" s="41"/>
      <c r="C143" s="43" t="s">
        <v>94</v>
      </c>
      <c r="D143" s="43"/>
      <c r="E143" s="43"/>
      <c r="F143" s="43"/>
      <c r="G143" s="43"/>
      <c r="H143" s="43"/>
    </row>
    <row r="144" spans="1:9" ht="19.95" customHeight="1" x14ac:dyDescent="0.45">
      <c r="A144" s="41"/>
      <c r="B144" s="41"/>
      <c r="C144" s="43"/>
      <c r="D144" s="43"/>
      <c r="E144" s="43"/>
      <c r="F144" s="43"/>
      <c r="G144" s="43"/>
      <c r="H144" s="43"/>
    </row>
    <row r="145" spans="1:8" ht="19.95" customHeight="1" x14ac:dyDescent="0.45">
      <c r="A145" s="41" t="s">
        <v>95</v>
      </c>
      <c r="B145" s="41"/>
      <c r="C145" s="42"/>
      <c r="D145" s="42"/>
      <c r="E145" s="42"/>
      <c r="F145" s="42"/>
      <c r="G145" s="42"/>
      <c r="H145" s="42"/>
    </row>
    <row r="146" spans="1:8" ht="19.95" customHeight="1" x14ac:dyDescent="0.45">
      <c r="A146" s="41"/>
      <c r="B146" s="41"/>
      <c r="C146" s="42"/>
      <c r="D146" s="42"/>
      <c r="E146" s="42"/>
      <c r="F146" s="42"/>
      <c r="G146" s="42"/>
      <c r="H146" s="42"/>
    </row>
    <row r="147" spans="1:8" ht="19.95" customHeight="1" x14ac:dyDescent="0.45">
      <c r="A147" s="41" t="s">
        <v>96</v>
      </c>
      <c r="B147" s="41"/>
      <c r="C147" s="42"/>
      <c r="D147" s="42"/>
      <c r="E147" s="42"/>
      <c r="F147" s="42"/>
      <c r="G147" s="42"/>
      <c r="H147" s="42"/>
    </row>
    <row r="148" spans="1:8" ht="19.95" customHeight="1" x14ac:dyDescent="0.45">
      <c r="A148" s="41"/>
      <c r="B148" s="41"/>
      <c r="C148" s="42"/>
      <c r="D148" s="42"/>
      <c r="E148" s="42"/>
      <c r="F148" s="42"/>
      <c r="G148" s="42"/>
      <c r="H148" s="42"/>
    </row>
    <row r="149" spans="1:8" ht="19.95" customHeight="1" x14ac:dyDescent="0.45">
      <c r="A149" s="41" t="s">
        <v>97</v>
      </c>
      <c r="B149" s="41"/>
      <c r="C149" s="42"/>
      <c r="D149" s="42"/>
      <c r="E149" s="42"/>
      <c r="F149" s="42"/>
      <c r="G149" s="42"/>
      <c r="H149" s="42"/>
    </row>
    <row r="150" spans="1:8" ht="19.95" customHeight="1" x14ac:dyDescent="0.45">
      <c r="A150" s="41"/>
      <c r="B150" s="41"/>
      <c r="C150" s="42"/>
      <c r="D150" s="42"/>
      <c r="E150" s="42"/>
      <c r="F150" s="42"/>
      <c r="G150" s="42"/>
      <c r="H150" s="42"/>
    </row>
  </sheetData>
  <mergeCells count="160">
    <mergeCell ref="G2:I2"/>
    <mergeCell ref="A13:I14"/>
    <mergeCell ref="A16:E16"/>
    <mergeCell ref="A33:I33"/>
    <mergeCell ref="A35:I36"/>
    <mergeCell ref="H38:I38"/>
    <mergeCell ref="B38:D38"/>
    <mergeCell ref="F16:I16"/>
    <mergeCell ref="F17:I17"/>
    <mergeCell ref="A18:B19"/>
    <mergeCell ref="C19:I19"/>
    <mergeCell ref="A5:I5"/>
    <mergeCell ref="B44:D44"/>
    <mergeCell ref="H41:I41"/>
    <mergeCell ref="H42:I42"/>
    <mergeCell ref="B41:D41"/>
    <mergeCell ref="B42:D42"/>
    <mergeCell ref="H39:I39"/>
    <mergeCell ref="H40:I40"/>
    <mergeCell ref="B39:D39"/>
    <mergeCell ref="B40:D40"/>
    <mergeCell ref="B54:I54"/>
    <mergeCell ref="A69:A100"/>
    <mergeCell ref="B69:E70"/>
    <mergeCell ref="F69:F70"/>
    <mergeCell ref="G69:I70"/>
    <mergeCell ref="C71:E71"/>
    <mergeCell ref="B27:I28"/>
    <mergeCell ref="B29:I31"/>
    <mergeCell ref="A17:E17"/>
    <mergeCell ref="D18:I18"/>
    <mergeCell ref="B52:I53"/>
    <mergeCell ref="B45:D45"/>
    <mergeCell ref="B46:D46"/>
    <mergeCell ref="B47:D47"/>
    <mergeCell ref="B48:D48"/>
    <mergeCell ref="E38:F38"/>
    <mergeCell ref="H49:I49"/>
    <mergeCell ref="H47:I47"/>
    <mergeCell ref="H48:I48"/>
    <mergeCell ref="H45:I45"/>
    <mergeCell ref="H46:I46"/>
    <mergeCell ref="H43:I43"/>
    <mergeCell ref="H44:I44"/>
    <mergeCell ref="B43:D43"/>
    <mergeCell ref="C80:E80"/>
    <mergeCell ref="C81:E81"/>
    <mergeCell ref="C82:E82"/>
    <mergeCell ref="C83:E83"/>
    <mergeCell ref="C72:E72"/>
    <mergeCell ref="C73:E73"/>
    <mergeCell ref="C74:E74"/>
    <mergeCell ref="C75:E75"/>
    <mergeCell ref="C76:E76"/>
    <mergeCell ref="C77:E77"/>
    <mergeCell ref="C96:E96"/>
    <mergeCell ref="C97:E97"/>
    <mergeCell ref="C98:E98"/>
    <mergeCell ref="C99:E99"/>
    <mergeCell ref="C100:E100"/>
    <mergeCell ref="G71:I71"/>
    <mergeCell ref="G72:I72"/>
    <mergeCell ref="G73:I73"/>
    <mergeCell ref="G74:I74"/>
    <mergeCell ref="G75:I75"/>
    <mergeCell ref="C90:E90"/>
    <mergeCell ref="C91:E91"/>
    <mergeCell ref="C92:E92"/>
    <mergeCell ref="C93:E93"/>
    <mergeCell ref="C94:E94"/>
    <mergeCell ref="C95:E95"/>
    <mergeCell ref="C84:E84"/>
    <mergeCell ref="C85:E85"/>
    <mergeCell ref="C86:E86"/>
    <mergeCell ref="C87:E87"/>
    <mergeCell ref="C88:E88"/>
    <mergeCell ref="C89:E89"/>
    <mergeCell ref="C78:E78"/>
    <mergeCell ref="C79:E79"/>
    <mergeCell ref="G82:I82"/>
    <mergeCell ref="G83:I83"/>
    <mergeCell ref="G84:I84"/>
    <mergeCell ref="G85:I85"/>
    <mergeCell ref="G86:I86"/>
    <mergeCell ref="G87:I87"/>
    <mergeCell ref="G76:I76"/>
    <mergeCell ref="G77:I77"/>
    <mergeCell ref="G78:I78"/>
    <mergeCell ref="G79:I79"/>
    <mergeCell ref="G80:I80"/>
    <mergeCell ref="G81:I81"/>
    <mergeCell ref="G94:I94"/>
    <mergeCell ref="G95:I95"/>
    <mergeCell ref="G96:I96"/>
    <mergeCell ref="G97:I97"/>
    <mergeCell ref="G98:I98"/>
    <mergeCell ref="G99:I99"/>
    <mergeCell ref="G88:I88"/>
    <mergeCell ref="G89:I89"/>
    <mergeCell ref="G90:I90"/>
    <mergeCell ref="G91:I91"/>
    <mergeCell ref="G92:I92"/>
    <mergeCell ref="G93:I93"/>
    <mergeCell ref="F106:G106"/>
    <mergeCell ref="H106:I106"/>
    <mergeCell ref="F107:G107"/>
    <mergeCell ref="H107:I107"/>
    <mergeCell ref="F108:G108"/>
    <mergeCell ref="H108:I108"/>
    <mergeCell ref="G100:I100"/>
    <mergeCell ref="A105:E105"/>
    <mergeCell ref="A106:E106"/>
    <mergeCell ref="A107:E107"/>
    <mergeCell ref="A108:E108"/>
    <mergeCell ref="A104:E104"/>
    <mergeCell ref="F105:G105"/>
    <mergeCell ref="H105:I105"/>
    <mergeCell ref="H104:I104"/>
    <mergeCell ref="F104:G104"/>
    <mergeCell ref="A114:D114"/>
    <mergeCell ref="C116:D116"/>
    <mergeCell ref="E116:F116"/>
    <mergeCell ref="G116:I116"/>
    <mergeCell ref="C117:D117"/>
    <mergeCell ref="E117:F117"/>
    <mergeCell ref="G117:I117"/>
    <mergeCell ref="A116:B117"/>
    <mergeCell ref="A109:E109"/>
    <mergeCell ref="F109:G109"/>
    <mergeCell ref="H109:I109"/>
    <mergeCell ref="A112:I113"/>
    <mergeCell ref="C115:D115"/>
    <mergeCell ref="E115:F115"/>
    <mergeCell ref="G115:I115"/>
    <mergeCell ref="A115:B115"/>
    <mergeCell ref="B126:I128"/>
    <mergeCell ref="A133:B133"/>
    <mergeCell ref="A134:B134"/>
    <mergeCell ref="F133:G133"/>
    <mergeCell ref="H133:I133"/>
    <mergeCell ref="C133:D133"/>
    <mergeCell ref="C134:D134"/>
    <mergeCell ref="C120:E120"/>
    <mergeCell ref="F118:I118"/>
    <mergeCell ref="C118:E118"/>
    <mergeCell ref="C119:E119"/>
    <mergeCell ref="F119:I119"/>
    <mergeCell ref="F120:I120"/>
    <mergeCell ref="A149:B150"/>
    <mergeCell ref="C139:H140"/>
    <mergeCell ref="C141:H142"/>
    <mergeCell ref="C143:H144"/>
    <mergeCell ref="C145:H146"/>
    <mergeCell ref="C149:H150"/>
    <mergeCell ref="A147:B148"/>
    <mergeCell ref="C147:H148"/>
    <mergeCell ref="A139:B140"/>
    <mergeCell ref="A141:B142"/>
    <mergeCell ref="A143:B144"/>
    <mergeCell ref="A145:B146"/>
  </mergeCells>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213360</xdr:colOff>
                    <xdr:row>24</xdr:row>
                    <xdr:rowOff>0</xdr:rowOff>
                  </from>
                  <to>
                    <xdr:col>1</xdr:col>
                    <xdr:colOff>228600</xdr:colOff>
                    <xdr:row>25</xdr:row>
                    <xdr:rowOff>22860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220980</xdr:colOff>
                    <xdr:row>27</xdr:row>
                    <xdr:rowOff>236220</xdr:rowOff>
                  </from>
                  <to>
                    <xdr:col>1</xdr:col>
                    <xdr:colOff>236220</xdr:colOff>
                    <xdr:row>29</xdr:row>
                    <xdr:rowOff>7620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2</xdr:col>
                    <xdr:colOff>220980</xdr:colOff>
                    <xdr:row>17</xdr:row>
                    <xdr:rowOff>129540</xdr:rowOff>
                  </from>
                  <to>
                    <xdr:col>3</xdr:col>
                    <xdr:colOff>236220</xdr:colOff>
                    <xdr:row>17</xdr:row>
                    <xdr:rowOff>403860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0</xdr:col>
                    <xdr:colOff>213360</xdr:colOff>
                    <xdr:row>51</xdr:row>
                    <xdr:rowOff>0</xdr:rowOff>
                  </from>
                  <to>
                    <xdr:col>1</xdr:col>
                    <xdr:colOff>228600</xdr:colOff>
                    <xdr:row>52</xdr:row>
                    <xdr:rowOff>22860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0</xdr:col>
                    <xdr:colOff>198120</xdr:colOff>
                    <xdr:row>53</xdr:row>
                    <xdr:rowOff>220980</xdr:rowOff>
                  </from>
                  <to>
                    <xdr:col>1</xdr:col>
                    <xdr:colOff>213360</xdr:colOff>
                    <xdr:row>54</xdr:row>
                    <xdr:rowOff>243840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0</xdr:col>
                    <xdr:colOff>198120</xdr:colOff>
                    <xdr:row>52</xdr:row>
                    <xdr:rowOff>213360</xdr:rowOff>
                  </from>
                  <to>
                    <xdr:col>1</xdr:col>
                    <xdr:colOff>213360</xdr:colOff>
                    <xdr:row>53</xdr:row>
                    <xdr:rowOff>236220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9</xdr:col>
                    <xdr:colOff>129540</xdr:colOff>
                    <xdr:row>16</xdr:row>
                    <xdr:rowOff>228600</xdr:rowOff>
                  </from>
                  <to>
                    <xdr:col>10</xdr:col>
                    <xdr:colOff>144780</xdr:colOff>
                    <xdr:row>17</xdr:row>
                    <xdr:rowOff>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0</xdr:col>
                    <xdr:colOff>213360</xdr:colOff>
                    <xdr:row>125</xdr:row>
                    <xdr:rowOff>0</xdr:rowOff>
                  </from>
                  <to>
                    <xdr:col>1</xdr:col>
                    <xdr:colOff>228600</xdr:colOff>
                    <xdr:row>126</xdr:row>
                    <xdr:rowOff>22860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0</xdr:col>
                    <xdr:colOff>198120</xdr:colOff>
                    <xdr:row>128</xdr:row>
                    <xdr:rowOff>0</xdr:rowOff>
                  </from>
                  <to>
                    <xdr:col>1</xdr:col>
                    <xdr:colOff>213360</xdr:colOff>
                    <xdr:row>129</xdr:row>
                    <xdr:rowOff>22860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0</xdr:col>
                    <xdr:colOff>220980</xdr:colOff>
                    <xdr:row>25</xdr:row>
                    <xdr:rowOff>0</xdr:rowOff>
                  </from>
                  <to>
                    <xdr:col>1</xdr:col>
                    <xdr:colOff>236220</xdr:colOff>
                    <xdr:row>26</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5AF36983-B031-417C-AD60-BF9C1E8F1A05}">
          <x14:formula1>
            <xm:f>Sheet2!$A$2:$A$5</xm:f>
          </x14:formula1>
          <xm:sqref>A39:A48</xm:sqref>
        </x14:dataValidation>
        <x14:dataValidation type="list" allowBlank="1" showInputMessage="1" showErrorMessage="1" xr:uid="{9990DC01-B53E-4936-8CD2-66CA09C00302}">
          <x14:formula1>
            <xm:f>Sheet2!$A$11:$A$14</xm:f>
          </x14:formula1>
          <xm:sqref>G71:I100</xm:sqref>
        </x14:dataValidation>
        <x14:dataValidation type="list" allowBlank="1" showInputMessage="1" showErrorMessage="1" xr:uid="{A72EE300-5674-41DD-8312-1F990C097F0C}">
          <x14:formula1>
            <xm:f>Sheet2!$A$17:$A$18</xm:f>
          </x14:formula1>
          <xm:sqref>F71:F100</xm:sqref>
        </x14:dataValidation>
        <x14:dataValidation type="list" allowBlank="1" showInputMessage="1" showErrorMessage="1" xr:uid="{3D049C95-7AF7-4DC3-95E2-735220E2108D}">
          <x14:formula1>
            <xm:f>Sheet2!$A$21:$A$22</xm:f>
          </x14:formula1>
          <xm:sqref>A116:B117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71257-A167-41F4-827A-B8378936F4A2}">
  <dimension ref="A2:H26"/>
  <sheetViews>
    <sheetView workbookViewId="0">
      <selection activeCell="D15" sqref="D15"/>
    </sheetView>
  </sheetViews>
  <sheetFormatPr defaultRowHeight="18" x14ac:dyDescent="0.45"/>
  <cols>
    <col min="1" max="1" width="32" bestFit="1" customWidth="1"/>
    <col min="3" max="3" width="8.796875" style="10"/>
    <col min="4" max="4" width="22.19921875" bestFit="1" customWidth="1"/>
  </cols>
  <sheetData>
    <row r="2" spans="1:8" x14ac:dyDescent="0.45">
      <c r="D2" t="s">
        <v>27</v>
      </c>
      <c r="F2" s="10"/>
      <c r="H2" t="s">
        <v>28</v>
      </c>
    </row>
    <row r="3" spans="1:8" x14ac:dyDescent="0.45">
      <c r="A3" t="s">
        <v>22</v>
      </c>
      <c r="D3" t="s">
        <v>22</v>
      </c>
      <c r="E3" t="s">
        <v>25</v>
      </c>
      <c r="F3" s="10">
        <v>7000</v>
      </c>
      <c r="H3" t="s">
        <v>22</v>
      </c>
    </row>
    <row r="4" spans="1:8" x14ac:dyDescent="0.45">
      <c r="A4" t="s">
        <v>23</v>
      </c>
      <c r="D4" t="s">
        <v>23</v>
      </c>
      <c r="E4" t="s">
        <v>25</v>
      </c>
      <c r="F4" s="10">
        <v>3000</v>
      </c>
      <c r="H4" t="s">
        <v>23</v>
      </c>
    </row>
    <row r="5" spans="1:8" x14ac:dyDescent="0.45">
      <c r="A5" t="s">
        <v>24</v>
      </c>
      <c r="D5" t="s">
        <v>24</v>
      </c>
      <c r="E5" t="s">
        <v>26</v>
      </c>
      <c r="F5" s="10">
        <v>10000</v>
      </c>
      <c r="H5" t="s">
        <v>24</v>
      </c>
    </row>
    <row r="10" spans="1:8" x14ac:dyDescent="0.45">
      <c r="A10" s="33" t="s">
        <v>45</v>
      </c>
      <c r="D10" s="34" t="s">
        <v>46</v>
      </c>
      <c r="E10" s="10">
        <v>15000</v>
      </c>
    </row>
    <row r="11" spans="1:8" x14ac:dyDescent="0.45">
      <c r="A11" s="34" t="s">
        <v>46</v>
      </c>
      <c r="D11" s="34" t="s">
        <v>47</v>
      </c>
      <c r="E11" s="10">
        <v>11000</v>
      </c>
    </row>
    <row r="12" spans="1:8" x14ac:dyDescent="0.45">
      <c r="A12" s="34" t="s">
        <v>47</v>
      </c>
      <c r="D12" s="34" t="s">
        <v>48</v>
      </c>
      <c r="E12" s="10">
        <v>15000</v>
      </c>
    </row>
    <row r="13" spans="1:8" x14ac:dyDescent="0.45">
      <c r="A13" s="34" t="s">
        <v>48</v>
      </c>
      <c r="D13" s="35" t="s">
        <v>52</v>
      </c>
      <c r="E13" s="10">
        <v>3000</v>
      </c>
    </row>
    <row r="14" spans="1:8" x14ac:dyDescent="0.45">
      <c r="A14" s="35" t="s">
        <v>52</v>
      </c>
    </row>
    <row r="15" spans="1:8" x14ac:dyDescent="0.45">
      <c r="A15" s="36"/>
    </row>
    <row r="16" spans="1:8" x14ac:dyDescent="0.45">
      <c r="A16" s="33" t="s">
        <v>49</v>
      </c>
    </row>
    <row r="17" spans="1:4" x14ac:dyDescent="0.45">
      <c r="A17" s="34" t="s">
        <v>50</v>
      </c>
    </row>
    <row r="18" spans="1:4" x14ac:dyDescent="0.45">
      <c r="A18" s="35" t="s">
        <v>51</v>
      </c>
    </row>
    <row r="20" spans="1:4" x14ac:dyDescent="0.45">
      <c r="A20" s="33" t="s">
        <v>62</v>
      </c>
    </row>
    <row r="21" spans="1:4" x14ac:dyDescent="0.45">
      <c r="A21" s="34" t="s">
        <v>63</v>
      </c>
    </row>
    <row r="22" spans="1:4" x14ac:dyDescent="0.45">
      <c r="A22" s="35" t="s">
        <v>64</v>
      </c>
      <c r="D22" s="1"/>
    </row>
    <row r="23" spans="1:4" x14ac:dyDescent="0.45">
      <c r="D23" s="1"/>
    </row>
    <row r="24" spans="1:4" x14ac:dyDescent="0.45">
      <c r="D24" s="1"/>
    </row>
    <row r="25" spans="1:4" x14ac:dyDescent="0.45">
      <c r="D25" s="1"/>
    </row>
    <row r="26" spans="1:4" x14ac:dyDescent="0.45">
      <c r="D26" s="1"/>
    </row>
  </sheetData>
  <phoneticPr fontId="3"/>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3</xdr:col>
                    <xdr:colOff>0</xdr:colOff>
                    <xdr:row>21</xdr:row>
                    <xdr:rowOff>198120</xdr:rowOff>
                  </from>
                  <to>
                    <xdr:col>3</xdr:col>
                    <xdr:colOff>685800</xdr:colOff>
                    <xdr:row>23</xdr:row>
                    <xdr:rowOff>15240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3</xdr:col>
                    <xdr:colOff>0</xdr:colOff>
                    <xdr:row>22</xdr:row>
                    <xdr:rowOff>198120</xdr:rowOff>
                  </from>
                  <to>
                    <xdr:col>3</xdr:col>
                    <xdr:colOff>685800</xdr:colOff>
                    <xdr:row>24</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坂井　幸一郎</dc:creator>
  <cp:lastModifiedBy>岡元　里奈</cp:lastModifiedBy>
  <cp:lastPrinted>2025-09-30T09:49:06Z</cp:lastPrinted>
  <dcterms:created xsi:type="dcterms:W3CDTF">2025-05-02T01:54:15Z</dcterms:created>
  <dcterms:modified xsi:type="dcterms:W3CDTF">2025-10-24T11:39:42Z</dcterms:modified>
</cp:coreProperties>
</file>