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５年度決算\03 ②R7.10公表分\05 HPアップ用データ\"/>
    </mc:Choice>
  </mc:AlternateContent>
  <xr:revisionPtr revIDLastSave="0" documentId="13_ncr:1_{8BBBD024-6772-4AA4-B1AD-8731513A9488}" xr6:coauthVersionLast="47" xr6:coauthVersionMax="47" xr10:uidLastSave="{00000000-0000-0000-0000-000000000000}"/>
  <bookViews>
    <workbookView xWindow="13965" yWindow="570" windowWidth="13935" windowHeight="144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E34" i="10" l="1"/>
  <c r="BE35" i="10" s="1"/>
  <c r="BW34" i="10" l="1"/>
  <c r="BW35" i="10" s="1"/>
  <c r="BW36" i="10" s="1"/>
  <c r="BW37" i="10" s="1"/>
  <c r="BW38" i="10" s="1"/>
  <c r="BW39" i="10" s="1"/>
  <c r="BW40" i="10" s="1"/>
  <c r="BW41" i="10" s="1"/>
  <c r="BW42" i="10" s="1"/>
</calcChain>
</file>

<file path=xl/sharedStrings.xml><?xml version="1.0" encoding="utf-8"?>
<sst xmlns="http://schemas.openxmlformats.org/spreadsheetml/2006/main" count="1149" uniqueCount="572">
  <si>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</si>
  <si>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</si>
  <si>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</si>
  <si>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</si>
  <si>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</si>
  <si>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</si>
  <si>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</si>
  <si>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</si>
  <si>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</si>
  <si>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</si>
  <si>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</si>
  <si>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</si>
  <si>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</si>
  <si>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</si>
  <si>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</si>
  <si>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</si>
  <si>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</si>
  <si>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</si>
  <si>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</si>
  <si>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</si>
  <si>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</si>
  <si>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</si>
  <si>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</si>
  <si>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</si>
  <si>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</si>
  <si>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</si>
  <si>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</si>
  <si>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</si>
  <si>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</si>
  <si>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</si>
  <si>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</si>
  <si>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</si>
  <si>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</si>
  <si>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</si>
  <si>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</si>
  <si>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</si>
  <si>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</si>
  <si>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</si>
  <si>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</si>
  <si>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</si>
  <si>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</si>
  <si>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</si>
  <si>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</si>
  <si>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</si>
  <si>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</si>
  <si>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</si>
  <si>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</si>
  <si>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</si>
  <si>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</si>
  <si>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</si>
  <si>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</si>
  <si>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</si>
  <si>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</si>
  <si>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</si>
  <si>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</si>
  <si>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</si>
  <si>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</si>
  <si>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</si>
  <si>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</si>
  <si>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</si>
  <si>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</si>
  <si>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</si>
  <si>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</si>
  <si>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</si>
  <si>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</si>
  <si>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</si>
  <si>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</si>
  <si>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</si>
  <si>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</si>
  <si>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</si>
  <si>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</si>
  <si>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</si>
  <si>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</si>
  <si>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</si>
  <si>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</si>
  <si>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</si>
  <si>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</si>
  <si>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</si>
  <si>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</si>
  <si>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</si>
  <si>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</si>
  <si>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</si>
  <si>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</si>
  <si>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</si>
  <si>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</si>
  <si>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</si>
  <si>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</si>
  <si>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</si>
  <si>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</si>
  <si>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</si>
  <si>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</si>
  <si>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</si>
  <si>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</si>
  <si>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</si>
  <si>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井手町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</si>
  <si>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</si>
  <si>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</si>
  <si>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</si>
  <si>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</si>
  <si>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</si>
  <si>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</si>
  <si>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</si>
  <si>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</si>
  <si>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</si>
  <si>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</si>
  <si>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</si>
  <si>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</si>
  <si>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</si>
  <si>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</si>
  <si>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</si>
  <si>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</si>
  <si>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</si>
  <si>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</si>
  <si>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</si>
  <si>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</si>
  <si>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</si>
  <si>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</si>
  <si>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</si>
  <si>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</si>
  <si>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</si>
  <si>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</si>
  <si>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</si>
  <si>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</si>
  <si>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</si>
  <si>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</si>
  <si>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</si>
  <si>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</si>
  <si>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</si>
  <si>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</si>
  <si>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</si>
  <si>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</si>
  <si>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</si>
  <si>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</si>
  <si>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</si>
  <si>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</si>
  <si>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</si>
  <si>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</si>
  <si>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</si>
  <si>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</si>
  <si>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</si>
  <si>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</si>
  <si>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</si>
  <si>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</si>
  <si>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</si>
  <si>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</si>
  <si>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</si>
  <si>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</si>
  <si>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</si>
  <si>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</si>
  <si>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</si>
  <si>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</si>
  <si>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</si>
  <si>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</si>
  <si>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</si>
  <si>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</si>
  <si>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</si>
  <si>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</si>
  <si>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</si>
  <si>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</si>
  <si>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</si>
  <si>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</si>
  <si>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</si>
  <si>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</si>
  <si>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</si>
  <si>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</si>
  <si>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</si>
  <si>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</si>
  <si>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</si>
  <si>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</si>
  <si>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</si>
  <si>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</si>
  <si>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</si>
  <si>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</si>
  <si>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</si>
  <si>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</si>
  <si>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</si>
  <si>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</si>
  <si>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</si>
  <si>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</si>
  <si>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</si>
  <si>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</si>
  <si>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</si>
  <si>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</si>
  <si>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</si>
  <si>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</si>
  <si>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</si>
  <si>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</si>
  <si>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</si>
  <si>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</si>
  <si>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</si>
  <si>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</si>
  <si>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</si>
  <si>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</si>
  <si>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</si>
  <si>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</si>
  <si>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</si>
  <si>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</si>
  <si>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</si>
  <si>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</si>
  <si>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</si>
  <si>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</si>
  <si>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</si>
  <si>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</si>
  <si>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</si>
  <si>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京都府井手町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</si>
  <si>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</si>
  <si>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</si>
  <si>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</si>
  <si>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</si>
  <si>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</si>
  <si>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</si>
  <si>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</si>
  <si>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</si>
  <si>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</si>
  <si>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</si>
  <si>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</si>
  <si>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</si>
  <si>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</si>
  <si>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</si>
  <si>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</si>
  <si>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</si>
  <si>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</si>
  <si>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</si>
  <si>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</si>
  <si>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</si>
  <si>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</si>
  <si>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</si>
  <si>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</si>
  <si>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</si>
  <si>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</si>
  <si>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</si>
  <si>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</si>
  <si>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</si>
  <si>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</si>
  <si>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</si>
  <si>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</si>
  <si>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</si>
  <si>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</si>
  <si>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</si>
  <si>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</si>
  <si>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</si>
  <si>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</si>
  <si>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</si>
  <si>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</si>
  <si>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</si>
  <si>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</si>
  <si>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</si>
  <si>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</si>
  <si>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</si>
  <si>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</si>
  <si>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</si>
  <si>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</si>
  <si>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</si>
  <si>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</si>
  <si>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</si>
  <si>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</si>
  <si>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</si>
  <si>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</si>
  <si>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</si>
  <si>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</si>
  <si>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</si>
  <si>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</si>
  <si>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</si>
  <si>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</si>
  <si>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</si>
  <si>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</si>
  <si>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</si>
  <si>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</si>
  <si>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</si>
  <si>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</si>
  <si>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</si>
  <si>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</si>
  <si>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</si>
  <si>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</si>
  <si>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</si>
  <si>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</si>
  <si>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</si>
  <si>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</si>
  <si>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</si>
  <si>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</si>
  <si>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</si>
  <si>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</si>
  <si>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</si>
  <si>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</si>
  <si>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</si>
  <si>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</si>
  <si>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</si>
  <si>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</si>
  <si>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</si>
  <si>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</si>
  <si>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</si>
  <si>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</si>
  <si>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</si>
  <si>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</si>
  <si>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</si>
  <si>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</si>
  <si>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</si>
  <si>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</si>
  <si>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</si>
  <si>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</si>
  <si>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</si>
  <si>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</si>
  <si>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</si>
  <si>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</si>
  <si>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</si>
  <si>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</si>
  <si>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</si>
  <si>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</si>
  <si>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</si>
  <si>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</si>
  <si>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</si>
  <si>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</si>
  <si>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</si>
  <si>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</si>
  <si>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</si>
  <si>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</si>
  <si>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</si>
  <si>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</si>
  <si>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</si>
  <si>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</si>
  <si>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</si>
  <si>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</si>
  <si>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</si>
  <si>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</si>
  <si>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</si>
  <si>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</si>
  <si>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</si>
  <si>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</si>
  <si>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</si>
  <si>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</si>
  <si>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</si>
  <si>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</si>
  <si>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</si>
  <si>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</si>
  <si>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</si>
  <si>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</si>
  <si>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</si>
  <si>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</si>
  <si>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</si>
  <si>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</si>
  <si>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</si>
  <si>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</si>
  <si>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</si>
  <si>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</si>
  <si>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</si>
  <si>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</si>
  <si>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</si>
  <si>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</si>
  <si>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</si>
  <si>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</si>
  <si>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</si>
  <si>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</si>
  <si>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</si>
  <si>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</si>
  <si>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</si>
  <si>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京都府井手町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</si>
  <si>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</si>
  <si>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</si>
  <si>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</si>
  <si>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</si>
  <si>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</si>
  <si>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</si>
  <si>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</si>
  <si>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</si>
  <si>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</si>
  <si>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</si>
  <si>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</si>
  <si>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</si>
  <si>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</si>
  <si>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</si>
  <si>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</si>
  <si>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</si>
  <si>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</si>
  <si>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</si>
  <si>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</si>
  <si>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</si>
  <si>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</si>
  <si>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</si>
  <si>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</si>
  <si>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</si>
  <si>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</si>
  <si>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</si>
  <si>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</si>
  <si>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</si>
  <si>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</si>
  <si>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</si>
  <si>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</si>
  <si>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</si>
  <si>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</si>
  <si>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井手町国民健康保険特別会計</t>
    <phoneticPr fontId="5"/>
  </si>
  <si>
    <t>井手町介護保険特別会計</t>
    <phoneticPr fontId="5"/>
  </si>
  <si>
    <t>井手町後期高齢者医療特別会計</t>
    <phoneticPr fontId="5"/>
  </si>
  <si>
    <t>井手町水道事業会計</t>
    <phoneticPr fontId="5"/>
  </si>
  <si>
    <t>法適用企業</t>
    <phoneticPr fontId="5"/>
  </si>
  <si>
    <t>井手町公共下水道事業特別会計</t>
    <phoneticPr fontId="5"/>
  </si>
  <si>
    <t>法非適用企業</t>
    <phoneticPr fontId="5"/>
  </si>
  <si>
    <t>井手町多賀地区簡易水道事業特別会計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</si>
  <si>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</si>
  <si>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</si>
  <si>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</si>
  <si>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</si>
  <si>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</si>
  <si>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</si>
  <si>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</si>
  <si>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</si>
  <si>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</si>
  <si>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</si>
  <si>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</si>
  <si>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</si>
  <si>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</si>
  <si>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</si>
  <si>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</si>
  <si>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</si>
  <si>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</si>
  <si>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</si>
  <si>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</si>
  <si>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</si>
  <si>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</si>
  <si>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</si>
  <si>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</si>
  <si>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</si>
  <si>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</si>
  <si>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</si>
  <si>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</si>
  <si>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</si>
  <si>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</si>
  <si>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</si>
  <si>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</si>
  <si>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</si>
  <si>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</si>
  <si>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</si>
  <si>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</si>
  <si>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</si>
  <si>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</si>
  <si>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</si>
  <si>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</si>
  <si>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</si>
  <si>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</si>
  <si>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</si>
  <si>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</si>
  <si>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</si>
  <si>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</si>
  <si>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</si>
  <si>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</si>
  <si>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</si>
  <si>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</si>
  <si>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</si>
  <si>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</si>
  <si>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</si>
  <si>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</si>
  <si>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</si>
  <si>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</si>
  <si>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</si>
  <si>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</si>
  <si>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</si>
  <si>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</si>
  <si>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</si>
  <si>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</si>
  <si>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</si>
  <si>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</si>
  <si>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</si>
  <si>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</si>
  <si>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</si>
  <si>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</si>
  <si>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</si>
  <si>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</si>
  <si>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</si>
  <si>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</si>
  <si>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</si>
  <si>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</si>
  <si>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</si>
  <si>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</si>
  <si>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</si>
  <si>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</si>
  <si>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</si>
  <si>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</si>
  <si>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</si>
  <si>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</si>
  <si>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</si>
  <si>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</si>
  <si>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</si>
  <si>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</si>
  <si>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</si>
  <si>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</si>
  <si>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</si>
  <si>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</si>
  <si>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</si>
  <si>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</si>
  <si>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</si>
  <si>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</si>
  <si>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</si>
  <si>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</si>
  <si>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</si>
  <si>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</si>
  <si>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</si>
  <si>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</si>
  <si>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</si>
  <si>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</si>
  <si>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</si>
  <si>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</si>
  <si>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</si>
  <si>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</si>
  <si>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</si>
  <si>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</si>
  <si>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</si>
  <si>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</si>
  <si>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</si>
  <si>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</si>
  <si>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</si>
  <si>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</si>
  <si>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</si>
  <si>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</si>
  <si>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</si>
  <si>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</si>
  <si>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</si>
  <si>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</si>
  <si>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</si>
  <si>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</si>
  <si>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</si>
  <si>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</si>
  <si>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</si>
  <si>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</si>
  <si>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</si>
  <si>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</si>
  <si>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</si>
  <si>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</si>
  <si>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</si>
  <si>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</si>
  <si>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</si>
  <si>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</si>
  <si>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</si>
  <si>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</si>
  <si>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井手町水道事業会計</t>
  </si>
  <si>
    <t>一般会計</t>
  </si>
  <si>
    <t>井手町公共下水道事業特別会計</t>
  </si>
  <si>
    <t>井手町国民健康保険特別会計</t>
  </si>
  <si>
    <t>井手町介護保険特別会計</t>
  </si>
  <si>
    <t>井手町多賀地区簡易水道事業特別会計</t>
  </si>
  <si>
    <t>井手町後期高齢者医療特別会計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</si>
  <si>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</si>
  <si>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</si>
  <si>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</si>
  <si>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</si>
  <si>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</si>
  <si>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</si>
  <si>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</si>
  <si>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</si>
  <si>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京都府市町村議会議員公務災害補償等組合</t>
  </si>
  <si>
    <t>城南衛生管理組合</t>
  </si>
  <si>
    <t>京都府市町村職員退職手当組合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</si>
  <si>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</si>
  <si>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</si>
  <si>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</si>
  <si>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</si>
  <si>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京都府後期高齢者医療広域連合（特別会計）</t>
  </si>
  <si>
    <t>京都地方税機構</t>
  </si>
  <si>
    <t>都市開発基金</t>
    <rPh sb="0" eb="2">
      <t>トシ</t>
    </rPh>
    <rPh sb="2" eb="4">
      <t>カイハツ</t>
    </rPh>
    <rPh sb="4" eb="6">
      <t>キキン</t>
    </rPh>
    <phoneticPr fontId="5"/>
  </si>
  <si>
    <t>庁舎等整備基金</t>
    <rPh sb="0" eb="2">
      <t>チョウシャ</t>
    </rPh>
    <rPh sb="2" eb="3">
      <t>トウ</t>
    </rPh>
    <rPh sb="3" eb="5">
      <t>セイビ</t>
    </rPh>
    <rPh sb="5" eb="7">
      <t>キキン</t>
    </rPh>
    <phoneticPr fontId="10"/>
  </si>
  <si>
    <t>社会福祉基金</t>
    <rPh sb="0" eb="2">
      <t>シャカイ</t>
    </rPh>
    <rPh sb="2" eb="4">
      <t>フクシ</t>
    </rPh>
    <rPh sb="4" eb="6">
      <t>キキン</t>
    </rPh>
    <phoneticPr fontId="10"/>
  </si>
  <si>
    <t>教育施設整備基金</t>
    <rPh sb="0" eb="2">
      <t>キョウイク</t>
    </rPh>
    <rPh sb="2" eb="4">
      <t>シセツ</t>
    </rPh>
    <rPh sb="4" eb="6">
      <t>セイビ</t>
    </rPh>
    <rPh sb="6" eb="8">
      <t>キキン</t>
    </rPh>
    <phoneticPr fontId="10"/>
  </si>
  <si>
    <t>消防防災施設等整備基金</t>
    <rPh sb="0" eb="2">
      <t>ショウボウ</t>
    </rPh>
    <rPh sb="2" eb="4">
      <t>ボウサイ</t>
    </rPh>
    <rPh sb="4" eb="6">
      <t>シセツ</t>
    </rPh>
    <rPh sb="6" eb="7">
      <t>トウ</t>
    </rPh>
    <rPh sb="7" eb="9">
      <t>セイビ</t>
    </rPh>
    <rPh sb="9" eb="11">
      <t>キキン</t>
    </rPh>
    <phoneticPr fontId="10"/>
  </si>
  <si>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</si>
  <si>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</si>
  <si>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</si>
  <si>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従前から交付税措置のある有利な地方債の活用や、繰上償還、地方債発行抑制等による公債費適正化に取り組んできた結果、類似団体平均を大きく下回っている。今後とも効率的な財政運営に努める。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</si>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</sst>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608A42F-246E-4A7A-8CAB-996F86418BC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138402</c:v>
                </c:pt>
                <c:pt idx="3">
                  <c:v>146367</c:v>
                </c:pt>
                <c:pt idx="4">
                  <c:v>165181</c:v>
                </c:pt>
              </c:numCache>
            </c:numRef>
          </c:val>
          <c:smooth val="0"/>
          <c:extLst>
            <c:ext xmlns:c16="http://schemas.microsoft.com/office/drawing/2014/chart" uri="{C3380CC4-5D6E-409C-BE32-E72D297353CC}">
              <c16:uniqueId val="{00000000-07ED-4155-B88B-CBE77BCCB7E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83153</c:v>
                </c:pt>
                <c:pt idx="1">
                  <c:v>76282</c:v>
                </c:pt>
                <c:pt idx="2">
                  <c:v>178205</c:v>
                </c:pt>
                <c:pt idx="3">
                  <c:v>452011</c:v>
                </c:pt>
                <c:pt idx="4">
                  <c:v>384085</c:v>
                </c:pt>
              </c:numCache>
            </c:numRef>
          </c:val>
          <c:smooth val="0"/>
          <c:extLst>
            <c:ext xmlns:c16="http://schemas.microsoft.com/office/drawing/2014/chart" uri="{C3380CC4-5D6E-409C-BE32-E72D297353CC}">
              <c16:uniqueId val="{00000001-07ED-4155-B88B-CBE77BCCB7E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14.61</c:v>
                </c:pt>
                <c:pt idx="1">
                  <c:v>14.34</c:v>
                </c:pt>
                <c:pt idx="2">
                  <c:v>13.39</c:v>
                </c:pt>
                <c:pt idx="3">
                  <c:v>14.05</c:v>
                </c:pt>
                <c:pt idx="4">
                  <c:v>15.2</c:v>
                </c:pt>
              </c:numCache>
            </c:numRef>
          </c:val>
          <c:extLst>
            <c:ext xmlns:c16="http://schemas.microsoft.com/office/drawing/2014/chart" uri="{C3380CC4-5D6E-409C-BE32-E72D297353CC}">
              <c16:uniqueId val="{00000000-AE73-43B6-B330-CCCABB47C8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98.3</c:v>
                </c:pt>
                <c:pt idx="1">
                  <c:v>93.31</c:v>
                </c:pt>
                <c:pt idx="2">
                  <c:v>86.23</c:v>
                </c:pt>
                <c:pt idx="3">
                  <c:v>87.2</c:v>
                </c:pt>
                <c:pt idx="4">
                  <c:v>85.49</c:v>
                </c:pt>
              </c:numCache>
            </c:numRef>
          </c:val>
          <c:extLst>
            <c:ext xmlns:c16="http://schemas.microsoft.com/office/drawing/2014/chart" uri="{C3380CC4-5D6E-409C-BE32-E72D297353CC}">
              <c16:uniqueId val="{00000001-AE73-43B6-B330-CCCABB47C8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0.19</c:v>
                </c:pt>
                <c:pt idx="1">
                  <c:v>0.77</c:v>
                </c:pt>
                <c:pt idx="2">
                  <c:v>24.38</c:v>
                </c:pt>
                <c:pt idx="3">
                  <c:v>0.8</c:v>
                </c:pt>
                <c:pt idx="4">
                  <c:v>21.33</c:v>
                </c:pt>
              </c:numCache>
            </c:numRef>
          </c:val>
          <c:smooth val="0"/>
          <c:extLst>
            <c:ext xmlns:c16="http://schemas.microsoft.com/office/drawing/2014/chart" uri="{C3380CC4-5D6E-409C-BE32-E72D297353CC}">
              <c16:uniqueId val="{00000002-AE73-43B6-B330-CCCABB47C8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F9A-4CFF-B3E8-604222EC47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F9A-4CFF-B3E8-604222EC47E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F9A-4CFF-B3E8-604222EC47E6}"/>
            </c:ext>
          </c:extLst>
        </c:ser>
        <c:ser>
          <c:idx val="3"/>
          <c:order val="3"/>
          <c:tx>
            <c:strRef>
              <c:f>データシート!$A$30</c:f>
              <c:strCache>
                <c:ptCount val="1"/>
                <c:pt idx="0">
                  <c:v>井手町後期高齢者医療特別会計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c:v>
                </c:pt>
                <c:pt idx="2">
                  <c:v>#N/A</c:v>
                </c:pt>
                <c:pt idx="3">
                  <c:v>0.11</c:v>
                </c:pt>
                <c:pt idx="4">
                  <c:v>#N/A</c:v>
                </c:pt>
                <c:pt idx="5">
                  <c:v>0.11</c:v>
                </c:pt>
                <c:pt idx="6">
                  <c:v>#N/A</c:v>
                </c:pt>
                <c:pt idx="7">
                  <c:v>0.14000000000000001</c:v>
                </c:pt>
                <c:pt idx="8">
                  <c:v>#N/A</c:v>
                </c:pt>
                <c:pt idx="9">
                  <c:v>0.13</c:v>
                </c:pt>
              </c:numCache>
            </c:numRef>
          </c:val>
          <c:extLst>
            <c:ext xmlns:c16="http://schemas.microsoft.com/office/drawing/2014/chart" uri="{C3380CC4-5D6E-409C-BE32-E72D297353CC}">
              <c16:uniqueId val="{00000003-AF9A-4CFF-B3E8-604222EC47E6}"/>
            </c:ext>
          </c:extLst>
        </c:ser>
        <c:ser>
          <c:idx val="4"/>
          <c:order val="4"/>
          <c:tx>
            <c:strRef>
              <c:f>データシート!$A$31</c:f>
              <c:strCache>
                <c:ptCount val="1"/>
                <c:pt idx="0">
                  <c:v>井手町多賀地区簡易水道事業特別会計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0.14000000000000001</c:v>
                </c:pt>
                <c:pt idx="2">
                  <c:v>#N/A</c:v>
                </c:pt>
                <c:pt idx="3">
                  <c:v>0.3</c:v>
                </c:pt>
                <c:pt idx="4">
                  <c:v>#N/A</c:v>
                </c:pt>
                <c:pt idx="5">
                  <c:v>0.12</c:v>
                </c:pt>
                <c:pt idx="6">
                  <c:v>#N/A</c:v>
                </c:pt>
                <c:pt idx="7">
                  <c:v>0.47</c:v>
                </c:pt>
                <c:pt idx="8">
                  <c:v>#N/A</c:v>
                </c:pt>
                <c:pt idx="9">
                  <c:v>0.63</c:v>
                </c:pt>
              </c:numCache>
            </c:numRef>
          </c:val>
          <c:extLst>
            <c:ext xmlns:c16="http://schemas.microsoft.com/office/drawing/2014/chart" uri="{C3380CC4-5D6E-409C-BE32-E72D297353CC}">
              <c16:uniqueId val="{00000004-AF9A-4CFF-B3E8-604222EC47E6}"/>
            </c:ext>
          </c:extLst>
        </c:ser>
        <c:ser>
          <c:idx val="5"/>
          <c:order val="5"/>
          <c:tx>
            <c:strRef>
              <c:f>データシート!$A$32</c:f>
              <c:strCache>
                <c:ptCount val="1"/>
                <c:pt idx="0">
                  <c:v>井手町介護保険特別会計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2.36</c:v>
                </c:pt>
                <c:pt idx="2">
                  <c:v>#N/A</c:v>
                </c:pt>
                <c:pt idx="3">
                  <c:v>2.31</c:v>
                </c:pt>
                <c:pt idx="4">
                  <c:v>#N/A</c:v>
                </c:pt>
                <c:pt idx="5">
                  <c:v>2.39</c:v>
                </c:pt>
                <c:pt idx="6">
                  <c:v>#N/A</c:v>
                </c:pt>
                <c:pt idx="7">
                  <c:v>2.21</c:v>
                </c:pt>
                <c:pt idx="8">
                  <c:v>#N/A</c:v>
                </c:pt>
                <c:pt idx="9">
                  <c:v>1.18</c:v>
                </c:pt>
              </c:numCache>
            </c:numRef>
          </c:val>
          <c:extLst>
            <c:ext xmlns:c16="http://schemas.microsoft.com/office/drawing/2014/chart" uri="{C3380CC4-5D6E-409C-BE32-E72D297353CC}">
              <c16:uniqueId val="{00000005-AF9A-4CFF-B3E8-604222EC47E6}"/>
            </c:ext>
          </c:extLst>
        </c:ser>
        <c:ser>
          <c:idx val="6"/>
          <c:order val="6"/>
          <c:tx>
            <c:strRef>
              <c:f>データシート!$A$33</c:f>
              <c:strCache>
                <c:ptCount val="1"/>
                <c:pt idx="0">
                  <c:v>井手町国民健康保険特別会計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c:v>
                </c:pt>
                <c:pt idx="2">
                  <c:v>#N/A</c:v>
                </c:pt>
                <c:pt idx="3">
                  <c:v>1.45</c:v>
                </c:pt>
                <c:pt idx="4">
                  <c:v>#N/A</c:v>
                </c:pt>
                <c:pt idx="5">
                  <c:v>1.58</c:v>
                </c:pt>
                <c:pt idx="6">
                  <c:v>#N/A</c:v>
                </c:pt>
                <c:pt idx="7">
                  <c:v>2.2400000000000002</c:v>
                </c:pt>
                <c:pt idx="8">
                  <c:v>#N/A</c:v>
                </c:pt>
                <c:pt idx="9">
                  <c:v>2.06</c:v>
                </c:pt>
              </c:numCache>
            </c:numRef>
          </c:val>
          <c:extLst>
            <c:ext xmlns:c16="http://schemas.microsoft.com/office/drawing/2014/chart" uri="{C3380CC4-5D6E-409C-BE32-E72D297353CC}">
              <c16:uniqueId val="{00000006-AF9A-4CFF-B3E8-604222EC47E6}"/>
            </c:ext>
          </c:extLst>
        </c:ser>
        <c:ser>
          <c:idx val="7"/>
          <c:order val="7"/>
          <c:tx>
            <c:strRef>
              <c:f>データシート!$A$34</c:f>
              <c:strCache>
                <c:ptCount val="1"/>
                <c:pt idx="0">
                  <c:v>井手町公共下水道事業特別会計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0.62</c:v>
                </c:pt>
                <c:pt idx="2">
                  <c:v>#N/A</c:v>
                </c:pt>
                <c:pt idx="3">
                  <c:v>0.47</c:v>
                </c:pt>
                <c:pt idx="4">
                  <c:v>#N/A</c:v>
                </c:pt>
                <c:pt idx="5">
                  <c:v>0.48</c:v>
                </c:pt>
                <c:pt idx="6">
                  <c:v>#N/A</c:v>
                </c:pt>
                <c:pt idx="7">
                  <c:v>0.54</c:v>
                </c:pt>
                <c:pt idx="8">
                  <c:v>#N/A</c:v>
                </c:pt>
                <c:pt idx="9">
                  <c:v>2.8</c:v>
                </c:pt>
              </c:numCache>
            </c:numRef>
          </c:val>
          <c:extLst>
            <c:ext xmlns:c16="http://schemas.microsoft.com/office/drawing/2014/chart" uri="{C3380CC4-5D6E-409C-BE32-E72D297353CC}">
              <c16:uniqueId val="{00000007-AF9A-4CFF-B3E8-604222EC47E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14.61</c:v>
                </c:pt>
                <c:pt idx="2">
                  <c:v>#N/A</c:v>
                </c:pt>
                <c:pt idx="3">
                  <c:v>14.33</c:v>
                </c:pt>
                <c:pt idx="4">
                  <c:v>#N/A</c:v>
                </c:pt>
                <c:pt idx="5">
                  <c:v>13.39</c:v>
                </c:pt>
                <c:pt idx="6">
                  <c:v>#N/A</c:v>
                </c:pt>
                <c:pt idx="7">
                  <c:v>14.04</c:v>
                </c:pt>
                <c:pt idx="8">
                  <c:v>#N/A</c:v>
                </c:pt>
                <c:pt idx="9">
                  <c:v>11.03</c:v>
                </c:pt>
              </c:numCache>
            </c:numRef>
          </c:val>
          <c:extLst>
            <c:ext xmlns:c16="http://schemas.microsoft.com/office/drawing/2014/chart" uri="{C3380CC4-5D6E-409C-BE32-E72D297353CC}">
              <c16:uniqueId val="{00000008-AF9A-4CFF-B3E8-604222EC47E6}"/>
            </c:ext>
          </c:extLst>
        </c:ser>
        <c:ser>
          <c:idx val="9"/>
          <c:order val="9"/>
          <c:tx>
            <c:strRef>
              <c:f>データシート!$A$36</c:f>
              <c:strCache>
                <c:ptCount val="1"/>
                <c:pt idx="0">
                  <c:v>井手町水道事業会計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10.119999999999999</c:v>
                </c:pt>
                <c:pt idx="2">
                  <c:v>#N/A</c:v>
                </c:pt>
                <c:pt idx="3">
                  <c:v>10.74</c:v>
                </c:pt>
                <c:pt idx="4">
                  <c:v>#N/A</c:v>
                </c:pt>
                <c:pt idx="5">
                  <c:v>11.36</c:v>
                </c:pt>
                <c:pt idx="6">
                  <c:v>#N/A</c:v>
                </c:pt>
                <c:pt idx="7">
                  <c:v>13.23</c:v>
                </c:pt>
                <c:pt idx="8">
                  <c:v>#N/A</c:v>
                </c:pt>
                <c:pt idx="9">
                  <c:v>14.59</c:v>
                </c:pt>
              </c:numCache>
            </c:numRef>
          </c:val>
          <c:extLst>
            <c:ext xmlns:c16="http://schemas.microsoft.com/office/drawing/2014/chart" uri="{C3380CC4-5D6E-409C-BE32-E72D297353CC}">
              <c16:uniqueId val="{00000009-AF9A-4CFF-B3E8-604222EC47E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404</c:v>
                </c:pt>
                <c:pt idx="5">
                  <c:v>410</c:v>
                </c:pt>
                <c:pt idx="8">
                  <c:v>402</c:v>
                </c:pt>
                <c:pt idx="11">
                  <c:v>407</c:v>
                </c:pt>
                <c:pt idx="14">
                  <c:v>402</c:v>
                </c:pt>
              </c:numCache>
            </c:numRef>
          </c:val>
          <c:extLst>
            <c:ext xmlns:c16="http://schemas.microsoft.com/office/drawing/2014/chart" uri="{C3380CC4-5D6E-409C-BE32-E72D297353CC}">
              <c16:uniqueId val="{00000000-8FA1-4DC1-91CB-33AF126F740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FA1-4DC1-91CB-33AF126F740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FA1-4DC1-91CB-33AF126F740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c:v>
                </c:pt>
                <c:pt idx="3">
                  <c:v>19</c:v>
                </c:pt>
                <c:pt idx="6">
                  <c:v>16</c:v>
                </c:pt>
                <c:pt idx="9">
                  <c:v>16</c:v>
                </c:pt>
                <c:pt idx="12">
                  <c:v>16</c:v>
                </c:pt>
              </c:numCache>
            </c:numRef>
          </c:val>
          <c:extLst>
            <c:ext xmlns:c16="http://schemas.microsoft.com/office/drawing/2014/chart" uri="{C3380CC4-5D6E-409C-BE32-E72D297353CC}">
              <c16:uniqueId val="{00000003-8FA1-4DC1-91CB-33AF126F740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154</c:v>
                </c:pt>
                <c:pt idx="3">
                  <c:v>141</c:v>
                </c:pt>
                <c:pt idx="6">
                  <c:v>137</c:v>
                </c:pt>
                <c:pt idx="9">
                  <c:v>155</c:v>
                </c:pt>
                <c:pt idx="12">
                  <c:v>124</c:v>
                </c:pt>
              </c:numCache>
            </c:numRef>
          </c:val>
          <c:extLst>
            <c:ext xmlns:c16="http://schemas.microsoft.com/office/drawing/2014/chart" uri="{C3380CC4-5D6E-409C-BE32-E72D297353CC}">
              <c16:uniqueId val="{00000004-8FA1-4DC1-91CB-33AF126F740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A1-4DC1-91CB-33AF126F740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FA1-4DC1-91CB-33AF126F740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222</c:v>
                </c:pt>
                <c:pt idx="3">
                  <c:v>213</c:v>
                </c:pt>
                <c:pt idx="6">
                  <c:v>246</c:v>
                </c:pt>
                <c:pt idx="9">
                  <c:v>222</c:v>
                </c:pt>
                <c:pt idx="12">
                  <c:v>237</c:v>
                </c:pt>
              </c:numCache>
            </c:numRef>
          </c:val>
          <c:extLst>
            <c:ext xmlns:c16="http://schemas.microsoft.com/office/drawing/2014/chart" uri="{C3380CC4-5D6E-409C-BE32-E72D297353CC}">
              <c16:uniqueId val="{00000007-8FA1-4DC1-91CB-33AF126F740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c:v>
                </c:pt>
                <c:pt idx="2">
                  <c:v>#N/A</c:v>
                </c:pt>
                <c:pt idx="3">
                  <c:v>#N/A</c:v>
                </c:pt>
                <c:pt idx="4">
                  <c:v>-37</c:v>
                </c:pt>
                <c:pt idx="5">
                  <c:v>#N/A</c:v>
                </c:pt>
                <c:pt idx="6">
                  <c:v>#N/A</c:v>
                </c:pt>
                <c:pt idx="7">
                  <c:v>-3</c:v>
                </c:pt>
                <c:pt idx="8">
                  <c:v>#N/A</c:v>
                </c:pt>
                <c:pt idx="9">
                  <c:v>#N/A</c:v>
                </c:pt>
                <c:pt idx="10">
                  <c:v>-14</c:v>
                </c:pt>
                <c:pt idx="11">
                  <c:v>#N/A</c:v>
                </c:pt>
                <c:pt idx="12">
                  <c:v>#N/A</c:v>
                </c:pt>
                <c:pt idx="13">
                  <c:v>-25</c:v>
                </c:pt>
                <c:pt idx="14">
                  <c:v>#N/A</c:v>
                </c:pt>
              </c:numCache>
            </c:numRef>
          </c:val>
          <c:smooth val="0"/>
          <c:extLst>
            <c:ext xmlns:c16="http://schemas.microsoft.com/office/drawing/2014/chart" uri="{C3380CC4-5D6E-409C-BE32-E72D297353CC}">
              <c16:uniqueId val="{00000008-8FA1-4DC1-91CB-33AF126F740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3744</c:v>
                </c:pt>
                <c:pt idx="5">
                  <c:v>3669</c:v>
                </c:pt>
                <c:pt idx="8">
                  <c:v>3707</c:v>
                </c:pt>
                <c:pt idx="11">
                  <c:v>4914</c:v>
                </c:pt>
                <c:pt idx="14">
                  <c:v>4904</c:v>
                </c:pt>
              </c:numCache>
            </c:numRef>
          </c:val>
          <c:extLst>
            <c:ext xmlns:c16="http://schemas.microsoft.com/office/drawing/2014/chart" uri="{C3380CC4-5D6E-409C-BE32-E72D297353CC}">
              <c16:uniqueId val="{00000000-FFD0-4E6C-A8A6-B126E8F5E20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490</c:v>
                </c:pt>
                <c:pt idx="5">
                  <c:v>474</c:v>
                </c:pt>
                <c:pt idx="8">
                  <c:v>461</c:v>
                </c:pt>
                <c:pt idx="11">
                  <c:v>456</c:v>
                </c:pt>
                <c:pt idx="14">
                  <c:v>453</c:v>
                </c:pt>
              </c:numCache>
            </c:numRef>
          </c:val>
          <c:extLst>
            <c:ext xmlns:c16="http://schemas.microsoft.com/office/drawing/2014/chart" uri="{C3380CC4-5D6E-409C-BE32-E72D297353CC}">
              <c16:uniqueId val="{00000001-FFD0-4E6C-A8A6-B126E8F5E20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7172</c:v>
                </c:pt>
                <c:pt idx="5">
                  <c:v>7525</c:v>
                </c:pt>
                <c:pt idx="8">
                  <c:v>7298</c:v>
                </c:pt>
                <c:pt idx="11">
                  <c:v>7341</c:v>
                </c:pt>
                <c:pt idx="14">
                  <c:v>7212</c:v>
                </c:pt>
              </c:numCache>
            </c:numRef>
          </c:val>
          <c:extLst>
            <c:ext xmlns:c16="http://schemas.microsoft.com/office/drawing/2014/chart" uri="{C3380CC4-5D6E-409C-BE32-E72D297353CC}">
              <c16:uniqueId val="{00000002-FFD0-4E6C-A8A6-B126E8F5E20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FD0-4E6C-A8A6-B126E8F5E20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FD0-4E6C-A8A6-B126E8F5E20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D0-4E6C-A8A6-B126E8F5E20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597</c:v>
                </c:pt>
                <c:pt idx="3">
                  <c:v>562</c:v>
                </c:pt>
                <c:pt idx="6">
                  <c:v>519</c:v>
                </c:pt>
                <c:pt idx="9">
                  <c:v>526</c:v>
                </c:pt>
                <c:pt idx="12">
                  <c:v>474</c:v>
                </c:pt>
              </c:numCache>
            </c:numRef>
          </c:val>
          <c:extLst>
            <c:ext xmlns:c16="http://schemas.microsoft.com/office/drawing/2014/chart" uri="{C3380CC4-5D6E-409C-BE32-E72D297353CC}">
              <c16:uniqueId val="{00000006-FFD0-4E6C-A8A6-B126E8F5E20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197</c:v>
                </c:pt>
                <c:pt idx="3">
                  <c:v>174</c:v>
                </c:pt>
                <c:pt idx="6">
                  <c:v>162</c:v>
                </c:pt>
                <c:pt idx="9">
                  <c:v>161</c:v>
                </c:pt>
                <c:pt idx="12">
                  <c:v>167</c:v>
                </c:pt>
              </c:numCache>
            </c:numRef>
          </c:val>
          <c:extLst>
            <c:ext xmlns:c16="http://schemas.microsoft.com/office/drawing/2014/chart" uri="{C3380CC4-5D6E-409C-BE32-E72D297353CC}">
              <c16:uniqueId val="{00000007-FFD0-4E6C-A8A6-B126E8F5E20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1469</c:v>
                </c:pt>
                <c:pt idx="3">
                  <c:v>1323</c:v>
                </c:pt>
                <c:pt idx="6">
                  <c:v>1215</c:v>
                </c:pt>
                <c:pt idx="9">
                  <c:v>1124</c:v>
                </c:pt>
                <c:pt idx="12">
                  <c:v>1081</c:v>
                </c:pt>
              </c:numCache>
            </c:numRef>
          </c:val>
          <c:extLst>
            <c:ext xmlns:c16="http://schemas.microsoft.com/office/drawing/2014/chart" uri="{C3380CC4-5D6E-409C-BE32-E72D297353CC}">
              <c16:uniqueId val="{00000008-FFD0-4E6C-A8A6-B126E8F5E20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FD0-4E6C-A8A6-B126E8F5E20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2984</c:v>
                </c:pt>
                <c:pt idx="3">
                  <c:v>3032</c:v>
                </c:pt>
                <c:pt idx="6">
                  <c:v>2597</c:v>
                </c:pt>
                <c:pt idx="9">
                  <c:v>3866</c:v>
                </c:pt>
                <c:pt idx="12">
                  <c:v>5020</c:v>
                </c:pt>
              </c:numCache>
            </c:numRef>
          </c:val>
          <c:extLst>
            <c:ext xmlns:c16="http://schemas.microsoft.com/office/drawing/2014/chart" uri="{C3380CC4-5D6E-409C-BE32-E72D297353CC}">
              <c16:uniqueId val="{0000000A-FFD0-4E6C-A8A6-B126E8F5E20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FD0-4E6C-A8A6-B126E8F5E20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2376</c:v>
                </c:pt>
                <c:pt idx="1">
                  <c:v>2383</c:v>
                </c:pt>
                <c:pt idx="2">
                  <c:v>2392</c:v>
                </c:pt>
              </c:numCache>
            </c:numRef>
          </c:val>
          <c:extLst>
            <c:ext xmlns:c16="http://schemas.microsoft.com/office/drawing/2014/chart" uri="{C3380CC4-5D6E-409C-BE32-E72D297353CC}">
              <c16:uniqueId val="{00000000-C25D-455D-9061-1A89FA0A774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750</c:v>
                </c:pt>
                <c:pt idx="1">
                  <c:v>1665</c:v>
                </c:pt>
                <c:pt idx="2">
                  <c:v>1827</c:v>
                </c:pt>
              </c:numCache>
            </c:numRef>
          </c:val>
          <c:extLst>
            <c:ext xmlns:c16="http://schemas.microsoft.com/office/drawing/2014/chart" uri="{C3380CC4-5D6E-409C-BE32-E72D297353CC}">
              <c16:uniqueId val="{00000001-C25D-455D-9061-1A89FA0A774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4139</c:v>
                </c:pt>
                <c:pt idx="1">
                  <c:v>3229</c:v>
                </c:pt>
                <c:pt idx="2">
                  <c:v>2880</c:v>
                </c:pt>
              </c:numCache>
            </c:numRef>
          </c:val>
          <c:extLst>
            <c:ext xmlns:c16="http://schemas.microsoft.com/office/drawing/2014/chart" uri="{C3380CC4-5D6E-409C-BE32-E72D297353CC}">
              <c16:uniqueId val="{00000002-C25D-455D-9061-1A89FA0A774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{AE67B8CD-C09B-4B30-B3AA-1F69FED850D8}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22F-4A39-8827-611446EE5D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{CB6BD690-A65C-4269-8A11-9BFC63417374}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22F-4A39-8827-611446EE5D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{760D876F-9890-4061-AD04-54B754959BED}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22F-4A39-8827-611446EE5D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{4E1848BB-0EA8-4736-952B-F220842BC711}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22F-4A39-8827-611446EE5D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{526AFC2A-2608-4206-BBE7-AC948DE91F38}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22F-4A39-8827-611446EE5DC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{66FD4A04-0481-498B-8FA8-B34E4859E307}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22F-4A39-8827-611446EE5DC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{B7980DCF-68E1-4430-9E9B-0932C892D4A9}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22F-4A39-8827-611446EE5DC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{392EE4D7-AC5B-4701-A28C-FCCF63092973}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22F-4A39-8827-611446EE5DC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{9D4FFC19-9918-42B0-924A-A19EE300E295}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22F-4A39-8827-611446EE5D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67.8</c:v>
                </c:pt>
                <c:pt idx="8">
                  <c:v>67.099999999999994</c:v>
                </c:pt>
                <c:pt idx="16">
                  <c:v>67.900000000000006</c:v>
                </c:pt>
                <c:pt idx="24">
                  <c:v>67.3</c:v>
                </c:pt>
                <c:pt idx="32">
                  <c:v>49.5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22F-4A39-8827-611446EE5DC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{A65F47D0-6E98-460A-AAB2-B8B37AA0CAD0}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22F-4A39-8827-611446EE5DC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{1278685F-7718-4218-A376-F23B42EAFEA1}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22F-4A39-8827-611446EE5D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{42095B9A-4353-4E45-8EFB-5B38DB004E93}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22F-4A39-8827-611446EE5D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{CF71DBF1-020E-4C45-89BA-B7D8C5D10B6D}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22F-4A39-8827-611446EE5D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{90F1A61F-75EC-46D7-AC7D-8ABB2A62C970}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22F-4A39-8827-611446EE5DC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{457DA56C-6F2D-4C69-99DA-9C5C524E98E3}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22F-4A39-8827-611446EE5DC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{96C66CF1-1833-4426-A2AA-79125C6F5A33}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22F-4A39-8827-611446EE5DC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{20EFC8E6-18E0-4B22-A7B4-00986F38DE89}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22F-4A39-8827-611446EE5DC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{AB7B31D1-A70D-4CE2-A461-A1E8FEC2D1D7}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22F-4A39-8827-611446EE5D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62.7</c:v>
                </c:pt>
                <c:pt idx="24">
                  <c:v>63.1</c:v>
                </c:pt>
                <c:pt idx="32">
                  <c:v>63.8</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22F-4A39-8827-611446EE5DC5}"/>
            </c:ext>
          </c:extLst>
        </c:ser>
        <c:dLbls>
          <c:showLegendKey val="0"/>
          <c:showVal val="1"/>
          <c:showCatName val="0"/>
          <c:showSerName val="0"/>
          <c:showPercent val="0"/>
          <c:showBubbleSize val="0"/>
        </c:dLbls>
        <c:axId val="46179840"/>
        <c:axId val="46181760"/>
      </c:scatterChart>
      <c:valAx>
        <c:axId val="46179840"/>
        <c:scaling>
          <c:orientation val="maxMin"/>
          <c:max val="65"/>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{DD79DA2A-404C-4686-8927-710DD206D40E}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147-407A-B0E1-7DF8864D8B7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{8EF58157-1D9D-4C3F-8ADE-F8DADBC167C9}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147-407A-B0E1-7DF8864D8B7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{CA3EC9B6-1BBF-4725-BA13-C3B36092594D}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147-407A-B0E1-7DF8864D8B7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{7436D864-F05C-4B22-B1F5-26E0211472D5}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147-407A-B0E1-7DF8864D8B7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{4A192D77-E502-47B3-AC00-650CAE8A5FE8}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147-407A-B0E1-7DF8864D8B7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{789B702E-0D72-4D8F-825A-369300148719}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147-407A-B0E1-7DF8864D8B7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{181BE62A-775B-43D7-8CFF-944F3F2A1455}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147-407A-B0E1-7DF8864D8B7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{CB3CC317-56E4-4975-A677-544EF5BDD293}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147-407A-B0E1-7DF8864D8B7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{6E4FB7E2-07A6-43DC-8D92-FA5DB9EF70C6}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147-407A-B0E1-7DF8864D8B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-0.1</c:v>
                </c:pt>
                <c:pt idx="8">
                  <c:v>-1</c:v>
                </c:pt>
                <c:pt idx="16">
                  <c:v>-0.8</c:v>
                </c:pt>
                <c:pt idx="24">
                  <c:v>-0.7</c:v>
                </c:pt>
                <c:pt idx="32">
                  <c:v>-0.5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147-407A-B0E1-7DF8864D8B7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{6C7F1841-EF4E-4E01-B33C-E97674FEE5B7}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147-407A-B0E1-7DF8864D8B7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{A8E2D8C2-C11B-4E77-BB12-61E64252FEBF}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147-407A-B0E1-7DF8864D8B7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{FD5156EE-B9F6-431C-B9D0-156754F30D48}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147-407A-B0E1-7DF8864D8B7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{8022AF91-C8EB-408F-A478-F3B0A482D988}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147-407A-B0E1-7DF8864D8B7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{5EBA03B7-188D-47E6-95ED-EC940FE74C92}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147-407A-B0E1-7DF8864D8B7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{C63DA7DF-D8F7-4D31-85F6-7C1C0B01297A}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147-407A-B0E1-7DF8864D8B7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{A692F81E-DE72-4886-BD11-7607B5188229}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147-407A-B0E1-7DF8864D8B7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{BBA6F211-D6D5-4EE6-A1DF-A0FE4E0A151C}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147-407A-B0E1-7DF8864D8B7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{BED83063-5D3D-4D66-940B-DF7C069D6D63}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147-407A-B0E1-7DF8864D8B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8.3000000000000007</c:v>
                </c:pt>
                <c:pt idx="24">
                  <c:v>8.1</c:v>
                </c:pt>
                <c:pt idx="32">
                  <c:v>8.1999999999999993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147-407A-B0E1-7DF8864D8B7E}"/>
            </c:ext>
          </c:extLst>
        </c:ser>
        <c:dLbls>
          <c:showLegendKey val="0"/>
          <c:showVal val="1"/>
          <c:showCatName val="0"/>
          <c:showSerName val="0"/>
          <c:showPercent val="0"/>
          <c:showBubbleSize val="0"/>
        </c:dLbls>
        <c:axId val="84219776"/>
        <c:axId val="84234240"/>
      </c:scatterChart>
      <c:valAx>
        <c:axId val="84219776"/>
        <c:scaling>
          <c:orientation val="maxMin"/>
          <c:max val="8.4"/>
          <c:min val="7.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京都府井手町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元利償還金については、庁舎及び山吹ふれあいセンターの建替え等の影響で若干の増となっている。</a:t>
          </a:r>
        </a:p>
        <a:p>
          <a:r>
            <a:rPr kumimoji="1" lang="ja-JP" altLang="en-US" sz="1400">
              <a:latin typeface="ＭＳ ゴシック" pitchFamily="49" charset="-128"/>
              <a:ea typeface="ＭＳ ゴシック" pitchFamily="49" charset="-128"/>
            </a:rPr>
            <a:t>算入公債費については、ハード整備の際の地方債発行において、交付税措置のある有利なものを活用する方針を維持してきたことに加え、住民ニーズを的確に把握し、安易な地方債発行を抑制してきた結果、高水準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ただ、今後は庁舎及び山吹ふれあいセンターの建替えに際し借り入れた地方債の元金償還が始まると元利償還金が大幅に増加することから、引き続き、繰上償還等による公債費抑制に努めていく。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京都府井手町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一般会計等に係る地方債の現在高については、これまでから繰上償還を行い、圧縮を図ってきたが、庁舎建設事業等に関する地方債の借入により、増加している。</a:t>
          </a:r>
        </a:p>
        <a:p>
          <a:r>
            <a:rPr kumimoji="1" lang="ja-JP" altLang="en-US" sz="1400">
              <a:latin typeface="ＭＳ ゴシック" pitchFamily="49" charset="-128"/>
              <a:ea typeface="ＭＳ ゴシック" pitchFamily="49" charset="-128"/>
            </a:rPr>
            <a:t>しかし、交付税措置のある地方債の活用や繰上償還などの取組により、基準財政需要額算入見込額が高い水準にあることから、将来負担比率の分子は低い水準を維持できている。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京都府井手町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庁舎建設等の財源とするため、庁舎等整備基金から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百万円の取崩しを行った他、減債基金においても、地方債の繰上償還の財源とするため、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百万円の取崩しを行った。一方で、将来の公債費の増加に備え、減債基金に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百万円の積み立てを行っており、全体としては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財政状況等や主要施策の進捗状況を勘案しながら基金の活用を検討する。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・都市開発基金：井手町における都市開発事業の円滑かつ効率的な執行を図るもの。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・庁舎等整備基金：新庁舎等の整備事業の円滑かつ効率的な執行を図るもの。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・社会福祉基金：社会福祉資金の交付に関する事務を円滑かつ効率的な執行を図るもの。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・教育施設整備基金：教育施設整備の円滑かつ効率的な執行を図るもの。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・消防防災施設等整備基金：消防防災施設等の整備充実を図るもの。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・庁舎等整備基金：新庁舎等建設事業の財源とするため、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・その他：運用利子等の積み立てを行った。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財政状況等や主要施策の進捗状況を勘案しながら基金の活用を検討する。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運用利子等の積み立てにより、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財政状況等や主要施策の進捗状況を勘案しながら基金の活用を検討する。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繰上償還の財源とするために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百万円の取崩しを行ったものの、年度末においては、将来の公債費の増加に備え、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百万円の積み立てを行ったため、前年度に比べ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財政状況等や主要施策の進捗状況を勘案しながら基金の活用を検討する。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24F0D3A-F520-4EDE-B544-B47F9801E2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1FE8C68-43D5-4ACB-AFB3-8A4C584F5B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4A5738E-0B80-47E9-96AF-A7B294B633FB}"/>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BA4CEC3-61C5-49D2-9F78-662F67B44D34}"/>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1F163BF-5EFB-4EB2-A184-A977BFE8903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50FF34E-724E-491E-9463-539B62971431}"/>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9408325-8C90-4121-B451-767A9D1E525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87B5C55-0D5E-4207-BBAC-4BC76F3C2EDE}"/>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8B764BE-1837-42F6-81C2-A07FB296903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3F258B7-7D88-41F2-8CEC-F22E68624CD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F646CDFD-A437-4B91-9CEE-176BD978A42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BC92686-1A86-40AF-BDE9-DE392677195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C18B9D6-BFED-40A0-8AF3-2778746A841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F3DE63C-7EF4-4FBA-BBC6-22172D52A1A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28F05596-F0D1-4375-B854-3837798C08B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389B2EF-9F6B-40F6-AEC3-88B00E06D3C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24F3FB4-67E6-4B21-BEE3-85594C41497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522ECC9-EFB2-4097-8A72-ED7CC97E7F2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31CBC921-ACC8-41FC-8B1E-9EEDEAE6F78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4209358-A773-4D30-B20A-933D114365D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4A6A826-59D6-437B-954B-5D63A082BD2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273FDC9-180B-43E5-80C2-01ECFED8499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6,989
6,728
18.04
7,950,446
7,388,965
425,183
2,798,082
5,020,116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374D0D16-D4FF-42AD-A5A5-CEFB4F9545A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BA1BE67-8C98-440C-8DAD-93EF96D8440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5F8F110-D1F8-4633-AC34-C55DC11D83F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D5EE22F-A69F-4211-8FA0-C65113E16E2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4C976427-9506-42BE-A81D-3073988F261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7CFF1D3-C5BF-49E3-A64C-2ADB474285E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BC44E51-F360-4708-BDEA-D08E2FBD0A4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881DB17-9E5C-445C-99F3-92313BA8C7D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470CE88-5F21-40FB-B233-C0E80EB805B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0B9C42E-6426-4848-9C6A-474C65C85BA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992D0AA-2DC2-4D21-AD4B-384E4166613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693318AD-7165-4694-B421-94F605FD3CB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824ECC1-FBBD-4B38-A49D-392CE73222D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B9E72A8-EFFF-4B36-AE4F-E7A3416E317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812B3C6F-1C21-4F34-9113-F25193E039C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CFF706AA-9D3A-415F-BF27-85E2396C0CD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9255B6C-882E-4102-B734-02D91B0BE8A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AA525EF-CE1A-4C31-89AC-E8EC62830E0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FF67698-6DE7-4513-822F-B054AEF9A5F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D8115A7-588E-42B9-902D-C731A361D57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4314611E-C064-4ADD-B413-0E192A433552}"/>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A7F77117-5A14-44B1-8D04-9C565394A025}"/>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76E9640-408E-4222-858C-91039626CAD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E145BB08-8B8E-41C5-977A-25CF1A57710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23A130F-7A58-40B5-8F22-B892A2AB61A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5F218CB-B7EE-4F2E-86B9-8CBB798E662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83CFDA69-0F5F-40FD-9221-5CF4B0823AE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40A95CB-C2AD-455C-B8D8-BEBF919E5EE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D07E9FF-409E-4F02-A460-18288B0A2C3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A86165B-CDD6-4D92-A39F-3F3557A4479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19CCD15-16FD-4CAB-B997-B3AA275B9FE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6F6694C-C1A7-431F-9803-61A223C109C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8732957-51F0-4ECE-9F3E-850E491D345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432BB56-E01A-4D7B-B8DC-6B473A6A78E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6F12392-3BA5-4BF8-97D1-B95ACE2F66D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これまでは類似団体に比べ、各施設の建設時期が早かったことから、類似団体平均を上回っていたが、令和５年度に庁舎及び山吹ふれあいセンター移転事業が完了し、有形固定資産減価償却率が大幅に減少したことから、類似団体内平均を大きく下回ることとなっ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993A51A-99E6-47B9-B496-2120D1C3841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5F29B89-0A6A-4296-9085-03A75416994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6C7FDCDC-F897-4894-BF1E-00899DF3C2D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D8AAD38E-0CA2-4713-A1C3-61E2304BFBDB}"/>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DBD7AC32-FFED-42BA-92C3-9523C654927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8AF217B8-F0BA-4699-9E41-6D31288A2781}"/>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F3D00803-4D56-4937-9DC0-696605DD777C}"/>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A52DE35B-1C56-4EC6-9D30-3D02C1B7A72C}"/>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2EDE7968-CD03-4411-AB62-9A32FEAEFB7E}"/>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B34B880F-A866-4760-B0E8-39AA598A8A61}"/>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A2E1F86C-9FB8-40DD-9475-D0B01BE2E1EB}"/>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E791B968-E700-4460-914D-412C8A21587E}"/>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44136CA0-0549-4CA9-80EC-0543D7B37BBC}"/>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526EB0E4-16B9-47A6-9FEB-C3B3DBBF2134}"/>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69742D79-B457-4141-8965-9E733F37A589}"/>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C8AA90E9-517B-4826-9405-7A6DF6EE457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1164DE17-E86A-4F14-BAAC-0C93D182B8B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266660D1-AF9A-4BB6-B0A6-1038EBBDC6C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7" name="直線コネクタ 76">
          <a:extLst>
            <a:ext uri="{FF2B5EF4-FFF2-40B4-BE49-F238E27FC236}">
              <a16:creationId xmlns:a16="http://schemas.microsoft.com/office/drawing/2014/main" id="{1800C59E-E703-4C09-9C37-9725B6C5D10D}"/>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8" name="有形固定資産減価償却率最小値テキスト">
          <a:extLst>
            <a:ext uri="{FF2B5EF4-FFF2-40B4-BE49-F238E27FC236}">
              <a16:creationId xmlns:a16="http://schemas.microsoft.com/office/drawing/2014/main" id="{A95C3523-CE97-4970-BC29-0641CF184012}"/>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9" name="直線コネクタ 78">
          <a:extLst>
            <a:ext uri="{FF2B5EF4-FFF2-40B4-BE49-F238E27FC236}">
              <a16:creationId xmlns:a16="http://schemas.microsoft.com/office/drawing/2014/main" id="{42B1288F-E370-4F4E-885F-075DC6448548}"/>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80" name="有形固定資産減価償却率最大値テキスト">
          <a:extLst>
            <a:ext uri="{FF2B5EF4-FFF2-40B4-BE49-F238E27FC236}">
              <a16:creationId xmlns:a16="http://schemas.microsoft.com/office/drawing/2014/main" id="{C592CE87-F382-4961-B84D-1C94FB0CEADB}"/>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81" name="直線コネクタ 80">
          <a:extLst>
            <a:ext uri="{FF2B5EF4-FFF2-40B4-BE49-F238E27FC236}">
              <a16:creationId xmlns:a16="http://schemas.microsoft.com/office/drawing/2014/main" id="{D16E39E8-48BD-42C2-AA80-2BB4A91555FB}"/>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82" name="有形固定資産減価償却率平均値テキスト">
          <a:extLst>
            <a:ext uri="{FF2B5EF4-FFF2-40B4-BE49-F238E27FC236}">
              <a16:creationId xmlns:a16="http://schemas.microsoft.com/office/drawing/2014/main" id="{EBD5320F-E595-4FCC-88C9-FF6C21D67FB6}"/>
            </a:ext>
          </a:extLst>
        </xdr:cNvPr>
        <xdr:cNvSpPr txBox="1"/>
      </xdr:nvSpPr>
      <xdr:spPr>
        <a:xfrm>
          <a:off x="48133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83" name="フローチャート: 判断 82">
          <a:extLst>
            <a:ext uri="{FF2B5EF4-FFF2-40B4-BE49-F238E27FC236}">
              <a16:creationId xmlns:a16="http://schemas.microsoft.com/office/drawing/2014/main" id="{BC913711-C44F-4EA6-96C0-73134682E0FF}"/>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84" name="フローチャート: 判断 83">
          <a:extLst>
            <a:ext uri="{FF2B5EF4-FFF2-40B4-BE49-F238E27FC236}">
              <a16:creationId xmlns:a16="http://schemas.microsoft.com/office/drawing/2014/main" id="{CF37A914-C160-4BE7-ADAF-B36AAEA5E92D}"/>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5" name="フローチャート: 判断 84">
          <a:extLst>
            <a:ext uri="{FF2B5EF4-FFF2-40B4-BE49-F238E27FC236}">
              <a16:creationId xmlns:a16="http://schemas.microsoft.com/office/drawing/2014/main" id="{30FA0649-84AD-4D2C-8700-D803A5903B30}"/>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1361</xdr:rowOff>
    </xdr:from>
    <xdr:to>
      <xdr:col>11</xdr:col>
      <xdr:colOff>187325</xdr:colOff>
      <xdr:row>32</xdr:row>
      <xdr:rowOff>102961</xdr:rowOff>
    </xdr:to>
    <xdr:sp macro="" textlink="">
      <xdr:nvSpPr>
        <xdr:cNvPr id="86" name="フローチャート: 判断 85">
          <a:extLst>
            <a:ext uri="{FF2B5EF4-FFF2-40B4-BE49-F238E27FC236}">
              <a16:creationId xmlns:a16="http://schemas.microsoft.com/office/drawing/2014/main" id="{339C2BBC-1780-4EC4-A96A-57339925FE88}"/>
            </a:ext>
          </a:extLst>
        </xdr:cNvPr>
        <xdr:cNvSpPr/>
      </xdr:nvSpPr>
      <xdr:spPr>
        <a:xfrm>
          <a:off x="2476500" y="625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135799</xdr:rowOff>
    </xdr:from>
    <xdr:to>
      <xdr:col>7</xdr:col>
      <xdr:colOff>187325</xdr:colOff>
      <xdr:row>32</xdr:row>
      <xdr:rowOff>65949</xdr:rowOff>
    </xdr:to>
    <xdr:sp macro="" textlink="">
      <xdr:nvSpPr>
        <xdr:cNvPr id="87" name="フローチャート: 判断 86">
          <a:extLst>
            <a:ext uri="{FF2B5EF4-FFF2-40B4-BE49-F238E27FC236}">
              <a16:creationId xmlns:a16="http://schemas.microsoft.com/office/drawing/2014/main" id="{F1B70920-5C38-4BDB-A616-D360DFDAC2A7}"/>
            </a:ext>
          </a:extLst>
        </xdr:cNvPr>
        <xdr:cNvSpPr/>
      </xdr:nvSpPr>
      <xdr:spPr>
        <a:xfrm>
          <a:off x="1714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338642D-645F-47D3-8F62-83CEC9A305B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103E27D-4776-471A-B3C7-711F5C7DEF0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3FEC48E6-7678-4709-B9E6-4905D32333D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C4B8CA77-DAFA-40B8-B279-1CFDEFD2949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F636844F-96F2-429F-917B-41660F77A03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68489</xdr:rowOff>
    </xdr:from>
    <xdr:to>
      <xdr:col>23</xdr:col>
      <xdr:colOff>136525</xdr:colOff>
      <xdr:row>29</xdr:row>
      <xdr:rowOff>170089</xdr:rowOff>
    </xdr:to>
    <xdr:sp macro="" textlink="">
      <xdr:nvSpPr>
        <xdr:cNvPr id="93" name="楕円 92">
          <a:extLst>
            <a:ext uri="{FF2B5EF4-FFF2-40B4-BE49-F238E27FC236}">
              <a16:creationId xmlns:a16="http://schemas.microsoft.com/office/drawing/2014/main" id="{FB73ABE4-B231-4E77-97E8-E89FB9607A9D}"/>
            </a:ext>
          </a:extLst>
        </xdr:cNvPr>
        <xdr:cNvSpPr/>
      </xdr:nvSpPr>
      <xdr:spPr>
        <a:xfrm>
          <a:off x="4711700" y="58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91366</xdr:rowOff>
    </xdr:from>
    <xdr:ext cx="405111" cy="259045"/>
    <xdr:sp macro="" textlink="">
      <xdr:nvSpPr>
        <xdr:cNvPr id="94" name="有形固定資産減価償却率該当値テキスト">
          <a:extLst>
            <a:ext uri="{FF2B5EF4-FFF2-40B4-BE49-F238E27FC236}">
              <a16:creationId xmlns:a16="http://schemas.microsoft.com/office/drawing/2014/main" id="{DFD992C3-4438-4BA1-B988-5427137EC83E}"/>
            </a:ext>
          </a:extLst>
        </xdr:cNvPr>
        <xdr:cNvSpPr txBox="1"/>
      </xdr:nvSpPr>
      <xdr:spPr>
        <a:xfrm>
          <a:off x="4813300" y="5663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103142</xdr:rowOff>
    </xdr:from>
    <xdr:to>
      <xdr:col>19</xdr:col>
      <xdr:colOff>187325</xdr:colOff>
      <xdr:row>33</xdr:row>
      <xdr:rowOff>33292</xdr:rowOff>
    </xdr:to>
    <xdr:sp macro="" textlink="">
      <xdr:nvSpPr>
        <xdr:cNvPr id="95" name="楕円 94">
          <a:extLst>
            <a:ext uri="{FF2B5EF4-FFF2-40B4-BE49-F238E27FC236}">
              <a16:creationId xmlns:a16="http://schemas.microsoft.com/office/drawing/2014/main" id="{BC472487-2B0A-4B5E-8B91-889168016469}"/>
            </a:ext>
          </a:extLst>
        </xdr:cNvPr>
        <xdr:cNvSpPr/>
      </xdr:nvSpPr>
      <xdr:spPr>
        <a:xfrm>
          <a:off x="4000500" y="636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119289</xdr:rowOff>
    </xdr:from>
    <xdr:to>
      <xdr:col>23</xdr:col>
      <xdr:colOff>85725</xdr:colOff>
      <xdr:row>32</xdr:row>
      <xdr:rowOff>153942</xdr:rowOff>
    </xdr:to>
    <xdr:cxnSp macro="">
      <xdr:nvCxnSpPr>
        <xdr:cNvPr id="96" name="直線コネクタ 95">
          <a:extLst>
            <a:ext uri="{FF2B5EF4-FFF2-40B4-BE49-F238E27FC236}">
              <a16:creationId xmlns:a16="http://schemas.microsoft.com/office/drawing/2014/main" id="{8B8BE200-EF59-473E-A0CA-9EB03B034FFA}"/>
            </a:ext>
          </a:extLst>
        </xdr:cNvPr>
        <xdr:cNvCxnSpPr/>
      </xdr:nvCxnSpPr>
      <xdr:spPr>
        <a:xfrm flipV="1">
          <a:off x="4051300" y="5862864"/>
          <a:ext cx="711200" cy="54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121648</xdr:rowOff>
    </xdr:from>
    <xdr:to>
      <xdr:col>15</xdr:col>
      <xdr:colOff>187325</xdr:colOff>
      <xdr:row>33</xdr:row>
      <xdr:rowOff>51798</xdr:rowOff>
    </xdr:to>
    <xdr:sp macro="" textlink="">
      <xdr:nvSpPr>
        <xdr:cNvPr id="97" name="楕円 96">
          <a:extLst>
            <a:ext uri="{FF2B5EF4-FFF2-40B4-BE49-F238E27FC236}">
              <a16:creationId xmlns:a16="http://schemas.microsoft.com/office/drawing/2014/main" id="{DE3D6851-215F-46E6-AC59-A7306E5E5A07}"/>
            </a:ext>
          </a:extLst>
        </xdr:cNvPr>
        <xdr:cNvSpPr/>
      </xdr:nvSpPr>
      <xdr:spPr>
        <a:xfrm>
          <a:off x="3238500" y="637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153942</xdr:rowOff>
    </xdr:from>
    <xdr:to>
      <xdr:col>19</xdr:col>
      <xdr:colOff>136525</xdr:colOff>
      <xdr:row>33</xdr:row>
      <xdr:rowOff>998</xdr:rowOff>
    </xdr:to>
    <xdr:cxnSp macro="">
      <xdr:nvCxnSpPr>
        <xdr:cNvPr id="98" name="直線コネクタ 97">
          <a:extLst>
            <a:ext uri="{FF2B5EF4-FFF2-40B4-BE49-F238E27FC236}">
              <a16:creationId xmlns:a16="http://schemas.microsoft.com/office/drawing/2014/main" id="{207E75EB-4A8F-4B84-B7D8-7BA1FC4DF35F}"/>
            </a:ext>
          </a:extLst>
        </xdr:cNvPr>
        <xdr:cNvCxnSpPr/>
      </xdr:nvCxnSpPr>
      <xdr:spPr>
        <a:xfrm flipV="1">
          <a:off x="3289300" y="6411867"/>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96974</xdr:rowOff>
    </xdr:from>
    <xdr:to>
      <xdr:col>11</xdr:col>
      <xdr:colOff>187325</xdr:colOff>
      <xdr:row>33</xdr:row>
      <xdr:rowOff>27124</xdr:rowOff>
    </xdr:to>
    <xdr:sp macro="" textlink="">
      <xdr:nvSpPr>
        <xdr:cNvPr id="99" name="楕円 98">
          <a:extLst>
            <a:ext uri="{FF2B5EF4-FFF2-40B4-BE49-F238E27FC236}">
              <a16:creationId xmlns:a16="http://schemas.microsoft.com/office/drawing/2014/main" id="{951A6E6B-AE73-4259-965B-694AD0ACC96B}"/>
            </a:ext>
          </a:extLst>
        </xdr:cNvPr>
        <xdr:cNvSpPr/>
      </xdr:nvSpPr>
      <xdr:spPr>
        <a:xfrm>
          <a:off x="2476500" y="635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147774</xdr:rowOff>
    </xdr:from>
    <xdr:to>
      <xdr:col>15</xdr:col>
      <xdr:colOff>136525</xdr:colOff>
      <xdr:row>33</xdr:row>
      <xdr:rowOff>998</xdr:rowOff>
    </xdr:to>
    <xdr:cxnSp macro="">
      <xdr:nvCxnSpPr>
        <xdr:cNvPr id="100" name="直線コネクタ 99">
          <a:extLst>
            <a:ext uri="{FF2B5EF4-FFF2-40B4-BE49-F238E27FC236}">
              <a16:creationId xmlns:a16="http://schemas.microsoft.com/office/drawing/2014/main" id="{E909E484-7686-4498-9B51-1834B37E9C10}"/>
            </a:ext>
          </a:extLst>
        </xdr:cNvPr>
        <xdr:cNvCxnSpPr/>
      </xdr:nvCxnSpPr>
      <xdr:spPr>
        <a:xfrm>
          <a:off x="2527300" y="6405699"/>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118564</xdr:rowOff>
    </xdr:from>
    <xdr:to>
      <xdr:col>7</xdr:col>
      <xdr:colOff>187325</xdr:colOff>
      <xdr:row>33</xdr:row>
      <xdr:rowOff>48714</xdr:rowOff>
    </xdr:to>
    <xdr:sp macro="" textlink="">
      <xdr:nvSpPr>
        <xdr:cNvPr id="101" name="楕円 100">
          <a:extLst>
            <a:ext uri="{FF2B5EF4-FFF2-40B4-BE49-F238E27FC236}">
              <a16:creationId xmlns:a16="http://schemas.microsoft.com/office/drawing/2014/main" id="{2CFA8B81-53E4-45F3-8366-9A0DEEEDB616}"/>
            </a:ext>
          </a:extLst>
        </xdr:cNvPr>
        <xdr:cNvSpPr/>
      </xdr:nvSpPr>
      <xdr:spPr>
        <a:xfrm>
          <a:off x="1714500" y="637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147774</xdr:rowOff>
    </xdr:from>
    <xdr:to>
      <xdr:col>11</xdr:col>
      <xdr:colOff>136525</xdr:colOff>
      <xdr:row>32</xdr:row>
      <xdr:rowOff>169364</xdr:rowOff>
    </xdr:to>
    <xdr:cxnSp macro="">
      <xdr:nvCxnSpPr>
        <xdr:cNvPr id="102" name="直線コネクタ 101">
          <a:extLst>
            <a:ext uri="{FF2B5EF4-FFF2-40B4-BE49-F238E27FC236}">
              <a16:creationId xmlns:a16="http://schemas.microsoft.com/office/drawing/2014/main" id="{4189C1AB-4FF3-4AA3-9FB2-8591B1B26817}"/>
            </a:ext>
          </a:extLst>
        </xdr:cNvPr>
        <xdr:cNvCxnSpPr/>
      </xdr:nvCxnSpPr>
      <xdr:spPr>
        <a:xfrm flipV="1">
          <a:off x="1765300" y="6405699"/>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103" name="n_1aveValue有形固定資産減価償却率">
          <a:extLst>
            <a:ext uri="{FF2B5EF4-FFF2-40B4-BE49-F238E27FC236}">
              <a16:creationId xmlns:a16="http://schemas.microsoft.com/office/drawing/2014/main" id="{B02BEE5E-44FF-46D9-B7F4-F90E2E020459}"/>
            </a:ext>
          </a:extLst>
        </xdr:cNvPr>
        <xdr:cNvSpPr txBox="1"/>
      </xdr:nvSpPr>
      <xdr:spPr>
        <a:xfrm>
          <a:off x="3836044" y="6006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104" name="n_2aveValue有形固定資産減価償却率">
          <a:extLst>
            <a:ext uri="{FF2B5EF4-FFF2-40B4-BE49-F238E27FC236}">
              <a16:creationId xmlns:a16="http://schemas.microsoft.com/office/drawing/2014/main" id="{28A0A16D-2D45-4D50-9141-160C6C73ED1E}"/>
            </a:ext>
          </a:extLst>
        </xdr:cNvPr>
        <xdr:cNvSpPr txBox="1"/>
      </xdr:nvSpPr>
      <xdr:spPr>
        <a:xfrm>
          <a:off x="3086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119488</xdr:rowOff>
    </xdr:from>
    <xdr:ext cx="405111" cy="259045"/>
    <xdr:sp macro="" textlink="">
      <xdr:nvSpPr>
        <xdr:cNvPr id="105" name="n_3aveValue有形固定資産減価償却率">
          <a:extLst>
            <a:ext uri="{FF2B5EF4-FFF2-40B4-BE49-F238E27FC236}">
              <a16:creationId xmlns:a16="http://schemas.microsoft.com/office/drawing/2014/main" id="{62107852-ECFE-4CB9-8743-18790338D525}"/>
            </a:ext>
          </a:extLst>
        </xdr:cNvPr>
        <xdr:cNvSpPr txBox="1"/>
      </xdr:nvSpPr>
      <xdr:spPr>
        <a:xfrm>
          <a:off x="2324744" y="603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82476</xdr:rowOff>
    </xdr:from>
    <xdr:ext cx="405111" cy="259045"/>
    <xdr:sp macro="" textlink="">
      <xdr:nvSpPr>
        <xdr:cNvPr id="106" name="n_4aveValue有形固定資産減価償却率">
          <a:extLst>
            <a:ext uri="{FF2B5EF4-FFF2-40B4-BE49-F238E27FC236}">
              <a16:creationId xmlns:a16="http://schemas.microsoft.com/office/drawing/2014/main" id="{73C6641B-5B67-4AC0-B0B2-CD7C8A0B4360}"/>
            </a:ext>
          </a:extLst>
        </xdr:cNvPr>
        <xdr:cNvSpPr txBox="1"/>
      </xdr:nvSpPr>
      <xdr:spPr>
        <a:xfrm>
          <a:off x="1562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24419</xdr:rowOff>
    </xdr:from>
    <xdr:ext cx="405111" cy="259045"/>
    <xdr:sp macro="" textlink="">
      <xdr:nvSpPr>
        <xdr:cNvPr id="107" name="n_1mainValue有形固定資産減価償却率">
          <a:extLst>
            <a:ext uri="{FF2B5EF4-FFF2-40B4-BE49-F238E27FC236}">
              <a16:creationId xmlns:a16="http://schemas.microsoft.com/office/drawing/2014/main" id="{0C03D677-83AB-4C46-B99F-649161EE6B51}"/>
            </a:ext>
          </a:extLst>
        </xdr:cNvPr>
        <xdr:cNvSpPr txBox="1"/>
      </xdr:nvSpPr>
      <xdr:spPr>
        <a:xfrm>
          <a:off x="3836044" y="6453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42925</xdr:rowOff>
    </xdr:from>
    <xdr:ext cx="405111" cy="259045"/>
    <xdr:sp macro="" textlink="">
      <xdr:nvSpPr>
        <xdr:cNvPr id="108" name="n_2mainValue有形固定資産減価償却率">
          <a:extLst>
            <a:ext uri="{FF2B5EF4-FFF2-40B4-BE49-F238E27FC236}">
              <a16:creationId xmlns:a16="http://schemas.microsoft.com/office/drawing/2014/main" id="{0FF40BF0-5361-4D00-ACEA-C2A41DDC994E}"/>
            </a:ext>
          </a:extLst>
        </xdr:cNvPr>
        <xdr:cNvSpPr txBox="1"/>
      </xdr:nvSpPr>
      <xdr:spPr>
        <a:xfrm>
          <a:off x="3086744" y="6472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18251</xdr:rowOff>
    </xdr:from>
    <xdr:ext cx="405111" cy="259045"/>
    <xdr:sp macro="" textlink="">
      <xdr:nvSpPr>
        <xdr:cNvPr id="109" name="n_3mainValue有形固定資産減価償却率">
          <a:extLst>
            <a:ext uri="{FF2B5EF4-FFF2-40B4-BE49-F238E27FC236}">
              <a16:creationId xmlns:a16="http://schemas.microsoft.com/office/drawing/2014/main" id="{FE8ED949-612C-4FC1-87CA-26A62AA15FAF}"/>
            </a:ext>
          </a:extLst>
        </xdr:cNvPr>
        <xdr:cNvSpPr txBox="1"/>
      </xdr:nvSpPr>
      <xdr:spPr>
        <a:xfrm>
          <a:off x="2324744" y="6447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39840</xdr:rowOff>
    </xdr:from>
    <xdr:ext cx="405111" cy="259045"/>
    <xdr:sp macro="" textlink="">
      <xdr:nvSpPr>
        <xdr:cNvPr id="110" name="n_4mainValue有形固定資産減価償却率">
          <a:extLst>
            <a:ext uri="{FF2B5EF4-FFF2-40B4-BE49-F238E27FC236}">
              <a16:creationId xmlns:a16="http://schemas.microsoft.com/office/drawing/2014/main" id="{8A8E9C14-5213-415A-BEDA-5F06C4DA55A0}"/>
            </a:ext>
          </a:extLst>
        </xdr:cNvPr>
        <xdr:cNvSpPr txBox="1"/>
      </xdr:nvSpPr>
      <xdr:spPr>
        <a:xfrm>
          <a:off x="1562744" y="646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65594B13-9E09-4C27-A1DA-D9A8334F419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F31CAA5C-248C-463A-B7BE-899A6F7338E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43DA0143-63B5-401A-95F5-856131209700}"/>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BE0802B3-2D1D-4D1A-BEC2-F24B7E4E8B1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D6784524-8F11-4A2D-95CD-19BBB38F25D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357938E0-1628-4F67-8A4C-29FDABFB9D9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9E6A2B8A-F5A4-4A1F-8241-10EA0E6FA9E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5B8F42AC-AC6D-4ED5-BA67-93D541F0237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ABEE338D-CC59-4A77-BFB3-9FADE6D4777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9389DD0D-F8B2-4301-AF0E-C01AE763924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372A3344-68ED-443D-AE55-DD1C4E7295F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2C0DEBFE-0134-4A9D-A678-B7BE3445566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3BA7A529-A132-4BB8-8DE9-07CC2AFB24A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従前から、交付税措置のある有利な地方債の活用や、繰上償還、地方債発行抑制等による公債費適正化に取り組んできたことから、類似団体平均を大きく下回っている。今後も必要に応じ繰上償還を実施するとともに、地方債発行抑制等、公債費適正化の取組を行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DCFC0A3B-DAE4-4DD9-9759-09B06A3D103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52C6C3EF-DD82-4910-A701-8D71BBC2127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8F02A401-0674-46F6-BB6C-87136A8BBBE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EEFCB86E-96E9-483E-B3EB-54E04706A3F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7EBD0B70-C244-488D-A9FE-BC32CB6D0BA1}"/>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E8F28D32-88A3-4514-BA9D-EBF429A153A1}"/>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2F0E79FA-09D4-4012-AB09-3D1D4EC6BCAD}"/>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BD229F3E-062C-4C24-8AC9-8AA9D0252D5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B6F52995-7393-452A-A8C5-A946A1F38A8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C1834556-E722-4105-9FA6-F0CA56EAA6C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480C5C06-13FD-4FBD-BAF9-AC2B2AE11522}"/>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9B12594D-1951-4F42-A18F-1A61198EE5A5}"/>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2DA3D1C6-9719-4CA8-A81E-59AE1A4DE335}"/>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0DECBA81-D8BA-480B-84E4-D1A01ED0296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39FB9911-A7C3-431E-859E-64ABCCDFFEC5}"/>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809EC806-2EEA-48CC-9BFC-0EEC57FC44C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846B83AE-6F9A-4A44-914E-5857C9D1430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41" name="直線コネクタ 140">
          <a:extLst>
            <a:ext uri="{FF2B5EF4-FFF2-40B4-BE49-F238E27FC236}">
              <a16:creationId xmlns:a16="http://schemas.microsoft.com/office/drawing/2014/main" id="{06257133-1C6F-4FB5-ABC3-775A6F68EB95}"/>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42" name="債務償還比率最小値テキスト">
          <a:extLst>
            <a:ext uri="{FF2B5EF4-FFF2-40B4-BE49-F238E27FC236}">
              <a16:creationId xmlns:a16="http://schemas.microsoft.com/office/drawing/2014/main" id="{FE2142C4-DFB2-4A78-AEEF-4C43C07D0778}"/>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43" name="直線コネクタ 142">
          <a:extLst>
            <a:ext uri="{FF2B5EF4-FFF2-40B4-BE49-F238E27FC236}">
              <a16:creationId xmlns:a16="http://schemas.microsoft.com/office/drawing/2014/main" id="{C515D960-D99F-4826-BAD6-8ED96636A846}"/>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BC91AB18-E94D-49C9-9E4F-57CC24A42DA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2375DF53-7E0B-4134-A041-A124D569953F}"/>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140092</xdr:rowOff>
    </xdr:from>
    <xdr:ext cx="469744" cy="259045"/>
    <xdr:sp macro="" textlink="">
      <xdr:nvSpPr>
        <xdr:cNvPr id="146" name="債務償還比率平均値テキスト">
          <a:extLst>
            <a:ext uri="{FF2B5EF4-FFF2-40B4-BE49-F238E27FC236}">
              <a16:creationId xmlns:a16="http://schemas.microsoft.com/office/drawing/2014/main" id="{01473F2F-651E-47F1-BEFA-D4357A992FD3}"/>
            </a:ext>
          </a:extLst>
        </xdr:cNvPr>
        <xdr:cNvSpPr txBox="1"/>
      </xdr:nvSpPr>
      <xdr:spPr>
        <a:xfrm>
          <a:off x="14846300" y="5540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7" name="フローチャート: 判断 146">
          <a:extLst>
            <a:ext uri="{FF2B5EF4-FFF2-40B4-BE49-F238E27FC236}">
              <a16:creationId xmlns:a16="http://schemas.microsoft.com/office/drawing/2014/main" id="{C3B3F6E0-35A1-4B7A-B010-95D96C3ECF38}"/>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8" name="フローチャート: 判断 147">
          <a:extLst>
            <a:ext uri="{FF2B5EF4-FFF2-40B4-BE49-F238E27FC236}">
              <a16:creationId xmlns:a16="http://schemas.microsoft.com/office/drawing/2014/main" id="{4DC2C0E9-47D8-43C0-B497-5AE254BA3CEA}"/>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9" name="フローチャート: 判断 148">
          <a:extLst>
            <a:ext uri="{FF2B5EF4-FFF2-40B4-BE49-F238E27FC236}">
              <a16:creationId xmlns:a16="http://schemas.microsoft.com/office/drawing/2014/main" id="{7E5A04A6-CE64-42EC-9524-02AE2CBB9FF0}"/>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87678</xdr:rowOff>
    </xdr:from>
    <xdr:to>
      <xdr:col>64</xdr:col>
      <xdr:colOff>123825</xdr:colOff>
      <xdr:row>29</xdr:row>
      <xdr:rowOff>17828</xdr:rowOff>
    </xdr:to>
    <xdr:sp macro="" textlink="">
      <xdr:nvSpPr>
        <xdr:cNvPr id="150" name="フローチャート: 判断 149">
          <a:extLst>
            <a:ext uri="{FF2B5EF4-FFF2-40B4-BE49-F238E27FC236}">
              <a16:creationId xmlns:a16="http://schemas.microsoft.com/office/drawing/2014/main" id="{204D675E-7BF1-4CC4-90EA-564B52C9F25C}"/>
            </a:ext>
          </a:extLst>
        </xdr:cNvPr>
        <xdr:cNvSpPr/>
      </xdr:nvSpPr>
      <xdr:spPr>
        <a:xfrm>
          <a:off x="12509500" y="565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124998</xdr:rowOff>
    </xdr:from>
    <xdr:to>
      <xdr:col>60</xdr:col>
      <xdr:colOff>123825</xdr:colOff>
      <xdr:row>29</xdr:row>
      <xdr:rowOff>55148</xdr:rowOff>
    </xdr:to>
    <xdr:sp macro="" textlink="">
      <xdr:nvSpPr>
        <xdr:cNvPr id="151" name="フローチャート: 判断 150">
          <a:extLst>
            <a:ext uri="{FF2B5EF4-FFF2-40B4-BE49-F238E27FC236}">
              <a16:creationId xmlns:a16="http://schemas.microsoft.com/office/drawing/2014/main" id="{06959AEE-787D-418C-9B2D-B414840DC574}"/>
            </a:ext>
          </a:extLst>
        </xdr:cNvPr>
        <xdr:cNvSpPr/>
      </xdr:nvSpPr>
      <xdr:spPr>
        <a:xfrm>
          <a:off x="11747500" y="569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5134DAE2-701A-4740-845A-17894DBC6BB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CF755A7A-D897-41C7-9BBF-A05337F061F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B29B4949-BA90-4601-9B3E-292689509FB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31BCAB5F-6676-42BF-86EC-C46B2CC30EA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86202902-5FBD-4E7F-BBA4-0FFA84DD28B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112968</xdr:rowOff>
    </xdr:from>
    <xdr:ext cx="469744" cy="259045"/>
    <xdr:sp macro="" textlink="">
      <xdr:nvSpPr>
        <xdr:cNvPr id="157" name="n_1aveValue債務償還比率">
          <a:extLst>
            <a:ext uri="{FF2B5EF4-FFF2-40B4-BE49-F238E27FC236}">
              <a16:creationId xmlns:a16="http://schemas.microsoft.com/office/drawing/2014/main" id="{DBD7D073-3ED5-4FFE-8DB4-D518D0DB3B81}"/>
            </a:ext>
          </a:extLst>
        </xdr:cNvPr>
        <xdr:cNvSpPr txBox="1"/>
      </xdr:nvSpPr>
      <xdr:spPr>
        <a:xfrm>
          <a:off x="13836727" y="53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58" name="n_2aveValue債務償還比率">
          <a:extLst>
            <a:ext uri="{FF2B5EF4-FFF2-40B4-BE49-F238E27FC236}">
              <a16:creationId xmlns:a16="http://schemas.microsoft.com/office/drawing/2014/main" id="{06EDC3AA-A6A4-448C-9E89-94E7AE91D717}"/>
            </a:ext>
          </a:extLst>
        </xdr:cNvPr>
        <xdr:cNvSpPr txBox="1"/>
      </xdr:nvSpPr>
      <xdr:spPr>
        <a:xfrm>
          <a:off x="13087427" y="5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34355</xdr:rowOff>
    </xdr:from>
    <xdr:ext cx="469744" cy="259045"/>
    <xdr:sp macro="" textlink="">
      <xdr:nvSpPr>
        <xdr:cNvPr id="159" name="n_3aveValue債務償還比率">
          <a:extLst>
            <a:ext uri="{FF2B5EF4-FFF2-40B4-BE49-F238E27FC236}">
              <a16:creationId xmlns:a16="http://schemas.microsoft.com/office/drawing/2014/main" id="{6AB339FB-1F5E-440B-93F1-F6ECEAA6D280}"/>
            </a:ext>
          </a:extLst>
        </xdr:cNvPr>
        <xdr:cNvSpPr txBox="1"/>
      </xdr:nvSpPr>
      <xdr:spPr>
        <a:xfrm>
          <a:off x="12325427" y="543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71675</xdr:rowOff>
    </xdr:from>
    <xdr:ext cx="469744" cy="259045"/>
    <xdr:sp macro="" textlink="">
      <xdr:nvSpPr>
        <xdr:cNvPr id="160" name="n_4aveValue債務償還比率">
          <a:extLst>
            <a:ext uri="{FF2B5EF4-FFF2-40B4-BE49-F238E27FC236}">
              <a16:creationId xmlns:a16="http://schemas.microsoft.com/office/drawing/2014/main" id="{A20E6BFC-7A6D-4278-A9AD-881E29AF12F9}"/>
            </a:ext>
          </a:extLst>
        </xdr:cNvPr>
        <xdr:cNvSpPr txBox="1"/>
      </xdr:nvSpPr>
      <xdr:spPr>
        <a:xfrm>
          <a:off x="11563427" y="547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7948DE6C-4BBF-4484-8974-F8F7370CAEC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2D035CF1-E06E-491E-8D23-62125858FF1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C566925F-16CC-42D3-A057-3040A611FF9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B8CA29CE-3744-4983-AE6F-CE452F5B545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BB3D82C6-26B1-4EE6-A58D-AAE8FAA096D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3662B478-9A8E-401F-8DC6-7E6257C371C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A745853-0693-4869-B82E-2192E4E30D5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8DECDCF-D281-46FA-8F4D-4B6D3B2F567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C03BFDD-3311-463A-B95D-FD1E535EFBD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53E461E-1FD6-4608-B785-7C6071BE7D4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A42BCCF-7036-46BB-B26E-C35B504C053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58707D9-8319-4E5D-95F4-E09E52DAC05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7C28BC7-D8CE-40B3-A4A2-B0D00208B88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6CF1662-4AA0-4A11-B6C9-57D6A1D36AC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4975D09-2F9C-4F59-B4C6-A8A77D13FC4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E8AA0AC-D3B7-4C5B-B667-B3E38BF6E54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6,989
6,728
18.04
7,950,446
7,388,965
425,183
2,798,082
5,020,116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B0AE205-CE07-4CC5-9983-D07E7F53328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5738837-85F7-4B95-AE0E-0F5B8DED002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9AD1EBB-E6C6-4372-A76D-03BE7F52CA6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7D53725-FE2F-4DED-9EFF-16CCFA5FC6C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9D5A88F-84A5-4BCD-A3A5-C59AE8C2AE2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FD58BBE-528C-488C-B3F3-1A0FB9EAA95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05B0EA0-4DEF-4470-ADFC-5494C18F615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09AF68F-08B4-4927-BB24-6FE9C79F904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4BF29C8-DBAC-48E7-882C-7825535C421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23B0D4F-B61F-41EA-B5F2-6BEC6432DBF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D0C869B-5077-4CC1-A158-0F2451DC4E6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881A681-30D7-4A7E-863D-8BCF8E2867B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6EBFA2C-3332-4C9C-B678-F3D6DF2546A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C3A32C6-5A6E-4E81-A9A6-2D6560C3AEC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6FF707C-FC21-4E26-A928-27FDA5CAB0E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E59F490-8CAB-45B0-BE8D-3AC6CC54F31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88CDBD8-7994-47C8-A2E6-9096E9EA268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359C0B2-5C44-498B-ADCD-DC5EBC115FE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08F76DB-6C4F-49C9-9C4F-F97CEB830FA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4DDB4A5-BF9F-466D-AACC-14D07D0AB57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E46D09F-4AEC-42F1-8A6A-CD5255F384A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94BC484-CBB0-4116-8D1C-90CF75EEC34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2ED25B2-FEF8-4D3F-95C2-86EE97CE25D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FFB9AEC-FE0A-4354-940B-9C8C9F136B8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8167E45-FE55-44D2-8DBF-6374BE33B95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33E27FE-948A-4811-863F-2E78B51FF2B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74E3943-DC4E-40A0-A5C1-E6E8CF61EA0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C9030C2-C184-479F-ABDC-489381C0DB7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5729FE1-DFFC-4E55-86B0-19B5AAA55BC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7DE4BEA-BDCD-4FE6-970F-4DD69AE2249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B6919C2-073B-412C-9AC9-5191973BF8C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39C883D-FAFF-42AB-9CE7-38BCCB0DF02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0370C63-DE05-4235-988F-D054FF85E43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2C40F36-7A3E-4872-B847-3200A6A56A0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54E0AA3-E72C-4D33-BAAA-CF2E647A30F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62E5854-5575-4B95-A08F-BE2885C38A8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32016CF-6E6D-4179-B03B-3857BC53FE1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4D0CE00-C94D-4F63-A0A2-51C756E75D8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722F803-B95F-4F00-A228-77A6CE9C1E7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B83CCB5-FF34-449E-BBB1-0EB4FB90831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5944E05-A974-4F25-A335-512C879EEC8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CAC42E3-22D4-4731-9B3D-DD7EAD5B1BB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01A9B96-9D09-4CBC-B099-F975530539F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C042911-C54B-4951-BDC2-A06B4D104B6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91ABAE4-F94F-41A3-AEA8-8F844179822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F27D92F7-2676-4F61-B22A-B2D4DDD65CE3}"/>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CB5CF16F-ECE4-4011-98B0-945D1B952AF4}"/>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2FC170B7-2DD1-419C-A5D8-18D53A35592F}"/>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318A5777-A973-4B77-9955-F31C1039F8D5}"/>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2B7EDF07-9117-4A6C-B31D-E047652D9F84}"/>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C3333EED-E4AB-4768-A59E-1BFE7750114E}"/>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FD733C69-EEF3-44A7-9641-DAB93178E926}"/>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B6CCD0E6-CFA3-48B7-85B6-1032D4AB1FF8}"/>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29DBB999-BA87-45C8-860B-DA5E2465561D}"/>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F5AF481D-F5B4-464E-A805-167F12D88BDD}"/>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25D2FB56-6752-4557-BB25-43608CD7D72F}"/>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A566A47-76BD-4993-8166-9ABA1849447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FD7B088-7289-4514-873A-BA392FF009D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FA341EC-919D-4B8B-B5F0-88D743BA24F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803B66B-D3A6-4E0D-99EC-5B43208A858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8ECB33C-8A87-4A3D-9D20-8A9478087CD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73" name="楕円 72">
          <a:extLst>
            <a:ext uri="{FF2B5EF4-FFF2-40B4-BE49-F238E27FC236}">
              <a16:creationId xmlns:a16="http://schemas.microsoft.com/office/drawing/2014/main" id="{66608213-6802-4364-BD81-0631FDFE288D}"/>
            </a:ext>
          </a:extLst>
        </xdr:cNvPr>
        <xdr:cNvSpPr/>
      </xdr:nvSpPr>
      <xdr:spPr>
        <a:xfrm>
          <a:off x="4584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36847</xdr:rowOff>
    </xdr:from>
    <xdr:ext cx="405111" cy="259045"/>
    <xdr:sp macro="" textlink="">
      <xdr:nvSpPr>
        <xdr:cNvPr id="74" name="【道路】&#10;有形固定資産減価償却率該当値テキスト">
          <a:extLst>
            <a:ext uri="{FF2B5EF4-FFF2-40B4-BE49-F238E27FC236}">
              <a16:creationId xmlns:a16="http://schemas.microsoft.com/office/drawing/2014/main" id="{FDBA142A-53D4-492E-B74F-949A26EEB641}"/>
            </a:ext>
          </a:extLst>
        </xdr:cNvPr>
        <xdr:cNvSpPr txBox="1"/>
      </xdr:nvSpPr>
      <xdr:spPr>
        <a:xfrm>
          <a:off x="4673600" y="638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63500</xdr:rowOff>
    </xdr:from>
    <xdr:to>
      <xdr:col>20</xdr:col>
      <xdr:colOff>38100</xdr:colOff>
      <xdr:row>38</xdr:row>
      <xdr:rowOff>165100</xdr:rowOff>
    </xdr:to>
    <xdr:sp macro="" textlink="">
      <xdr:nvSpPr>
        <xdr:cNvPr id="75" name="楕円 74">
          <a:extLst>
            <a:ext uri="{FF2B5EF4-FFF2-40B4-BE49-F238E27FC236}">
              <a16:creationId xmlns:a16="http://schemas.microsoft.com/office/drawing/2014/main" id="{5770DF9C-DA1F-4BC2-A202-177AE81459E2}"/>
            </a:ext>
          </a:extLst>
        </xdr:cNvPr>
        <xdr:cNvSpPr/>
      </xdr:nvSpPr>
      <xdr:spPr>
        <a:xfrm>
          <a:off x="3746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64770</xdr:rowOff>
    </xdr:from>
    <xdr:to>
      <xdr:col>24</xdr:col>
      <xdr:colOff>63500</xdr:colOff>
      <xdr:row>38</xdr:row>
      <xdr:rowOff>114300</xdr:rowOff>
    </xdr:to>
    <xdr:cxnSp macro="">
      <xdr:nvCxnSpPr>
        <xdr:cNvPr id="76" name="直線コネクタ 75">
          <a:extLst>
            <a:ext uri="{FF2B5EF4-FFF2-40B4-BE49-F238E27FC236}">
              <a16:creationId xmlns:a16="http://schemas.microsoft.com/office/drawing/2014/main" id="{E6420BDF-05D1-41B5-86FA-88ECEB9E884E}"/>
            </a:ext>
          </a:extLst>
        </xdr:cNvPr>
        <xdr:cNvCxnSpPr/>
      </xdr:nvCxnSpPr>
      <xdr:spPr>
        <a:xfrm flipV="1">
          <a:off x="3797300" y="65798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90170</xdr:rowOff>
    </xdr:from>
    <xdr:to>
      <xdr:col>15</xdr:col>
      <xdr:colOff>101600</xdr:colOff>
      <xdr:row>39</xdr:row>
      <xdr:rowOff>20320</xdr:rowOff>
    </xdr:to>
    <xdr:sp macro="" textlink="">
      <xdr:nvSpPr>
        <xdr:cNvPr id="77" name="楕円 76">
          <a:extLst>
            <a:ext uri="{FF2B5EF4-FFF2-40B4-BE49-F238E27FC236}">
              <a16:creationId xmlns:a16="http://schemas.microsoft.com/office/drawing/2014/main" id="{219B0A38-5DA6-49E1-9745-80BEED349426}"/>
            </a:ext>
          </a:extLst>
        </xdr:cNvPr>
        <xdr:cNvSpPr/>
      </xdr:nvSpPr>
      <xdr:spPr>
        <a:xfrm>
          <a:off x="2857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114300</xdr:rowOff>
    </xdr:from>
    <xdr:to>
      <xdr:col>19</xdr:col>
      <xdr:colOff>177800</xdr:colOff>
      <xdr:row>38</xdr:row>
      <xdr:rowOff>140970</xdr:rowOff>
    </xdr:to>
    <xdr:cxnSp macro="">
      <xdr:nvCxnSpPr>
        <xdr:cNvPr id="78" name="直線コネクタ 77">
          <a:extLst>
            <a:ext uri="{FF2B5EF4-FFF2-40B4-BE49-F238E27FC236}">
              <a16:creationId xmlns:a16="http://schemas.microsoft.com/office/drawing/2014/main" id="{68A505CF-0C7B-4320-9A39-31654C7EB750}"/>
            </a:ext>
          </a:extLst>
        </xdr:cNvPr>
        <xdr:cNvCxnSpPr/>
      </xdr:nvCxnSpPr>
      <xdr:spPr>
        <a:xfrm flipV="1">
          <a:off x="2908300" y="66294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74930</xdr:rowOff>
    </xdr:from>
    <xdr:to>
      <xdr:col>10</xdr:col>
      <xdr:colOff>165100</xdr:colOff>
      <xdr:row>39</xdr:row>
      <xdr:rowOff>5080</xdr:rowOff>
    </xdr:to>
    <xdr:sp macro="" textlink="">
      <xdr:nvSpPr>
        <xdr:cNvPr id="79" name="楕円 78">
          <a:extLst>
            <a:ext uri="{FF2B5EF4-FFF2-40B4-BE49-F238E27FC236}">
              <a16:creationId xmlns:a16="http://schemas.microsoft.com/office/drawing/2014/main" id="{371D65A5-AA3E-4819-9881-C4AC831C1B34}"/>
            </a:ext>
          </a:extLst>
        </xdr:cNvPr>
        <xdr:cNvSpPr/>
      </xdr:nvSpPr>
      <xdr:spPr>
        <a:xfrm>
          <a:off x="1968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125730</xdr:rowOff>
    </xdr:from>
    <xdr:to>
      <xdr:col>15</xdr:col>
      <xdr:colOff>50800</xdr:colOff>
      <xdr:row>38</xdr:row>
      <xdr:rowOff>140970</xdr:rowOff>
    </xdr:to>
    <xdr:cxnSp macro="">
      <xdr:nvCxnSpPr>
        <xdr:cNvPr id="80" name="直線コネクタ 79">
          <a:extLst>
            <a:ext uri="{FF2B5EF4-FFF2-40B4-BE49-F238E27FC236}">
              <a16:creationId xmlns:a16="http://schemas.microsoft.com/office/drawing/2014/main" id="{F7BB007A-E38A-42A1-8961-D3A1A8AD819E}"/>
            </a:ext>
          </a:extLst>
        </xdr:cNvPr>
        <xdr:cNvCxnSpPr/>
      </xdr:nvCxnSpPr>
      <xdr:spPr>
        <a:xfrm>
          <a:off x="2019300" y="66408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69215</xdr:rowOff>
    </xdr:from>
    <xdr:to>
      <xdr:col>6</xdr:col>
      <xdr:colOff>38100</xdr:colOff>
      <xdr:row>39</xdr:row>
      <xdr:rowOff>170815</xdr:rowOff>
    </xdr:to>
    <xdr:sp macro="" textlink="">
      <xdr:nvSpPr>
        <xdr:cNvPr id="81" name="楕円 80">
          <a:extLst>
            <a:ext uri="{FF2B5EF4-FFF2-40B4-BE49-F238E27FC236}">
              <a16:creationId xmlns:a16="http://schemas.microsoft.com/office/drawing/2014/main" id="{70955007-EED9-42A7-9CCD-FDC0BB05FFA3}"/>
            </a:ext>
          </a:extLst>
        </xdr:cNvPr>
        <xdr:cNvSpPr/>
      </xdr:nvSpPr>
      <xdr:spPr>
        <a:xfrm>
          <a:off x="10795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125730</xdr:rowOff>
    </xdr:from>
    <xdr:to>
      <xdr:col>10</xdr:col>
      <xdr:colOff>114300</xdr:colOff>
      <xdr:row>39</xdr:row>
      <xdr:rowOff>120015</xdr:rowOff>
    </xdr:to>
    <xdr:cxnSp macro="">
      <xdr:nvCxnSpPr>
        <xdr:cNvPr id="82" name="直線コネクタ 81">
          <a:extLst>
            <a:ext uri="{FF2B5EF4-FFF2-40B4-BE49-F238E27FC236}">
              <a16:creationId xmlns:a16="http://schemas.microsoft.com/office/drawing/2014/main" id="{FD54E347-85A7-4D49-848E-BD1991368F2E}"/>
            </a:ext>
          </a:extLst>
        </xdr:cNvPr>
        <xdr:cNvCxnSpPr/>
      </xdr:nvCxnSpPr>
      <xdr:spPr>
        <a:xfrm flipV="1">
          <a:off x="1130300" y="6640830"/>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a:extLst>
            <a:ext uri="{FF2B5EF4-FFF2-40B4-BE49-F238E27FC236}">
              <a16:creationId xmlns:a16="http://schemas.microsoft.com/office/drawing/2014/main" id="{735DDD0B-B707-4119-8ED7-F7C7A58C9A60}"/>
            </a:ext>
          </a:extLst>
        </xdr:cNvPr>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4" name="n_2aveValue【道路】&#10;有形固定資産減価償却率">
          <a:extLst>
            <a:ext uri="{FF2B5EF4-FFF2-40B4-BE49-F238E27FC236}">
              <a16:creationId xmlns:a16="http://schemas.microsoft.com/office/drawing/2014/main" id="{1509C8AC-3112-49D1-9E1D-499A682BB705}"/>
            </a:ext>
          </a:extLst>
        </xdr:cNvPr>
        <xdr:cNvSpPr txBox="1"/>
      </xdr:nvSpPr>
      <xdr:spPr>
        <a:xfrm>
          <a:off x="2705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AE36963E-027C-43DF-855D-C02A2FF64376}"/>
            </a:ext>
          </a:extLst>
        </xdr:cNvPr>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135907</xdr:rowOff>
    </xdr:from>
    <xdr:ext cx="405111" cy="259045"/>
    <xdr:sp macro="" textlink="">
      <xdr:nvSpPr>
        <xdr:cNvPr id="86" name="n_4aveValue【道路】&#10;有形固定資産減価償却率">
          <a:extLst>
            <a:ext uri="{FF2B5EF4-FFF2-40B4-BE49-F238E27FC236}">
              <a16:creationId xmlns:a16="http://schemas.microsoft.com/office/drawing/2014/main" id="{27916958-5064-4098-9FBB-15C2AFD848FB}"/>
            </a:ext>
          </a:extLst>
        </xdr:cNvPr>
        <xdr:cNvSpPr txBox="1"/>
      </xdr:nvSpPr>
      <xdr:spPr>
        <a:xfrm>
          <a:off x="927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156227</xdr:rowOff>
    </xdr:from>
    <xdr:ext cx="405111" cy="259045"/>
    <xdr:sp macro="" textlink="">
      <xdr:nvSpPr>
        <xdr:cNvPr id="87" name="n_1mainValue【道路】&#10;有形固定資産減価償却率">
          <a:extLst>
            <a:ext uri="{FF2B5EF4-FFF2-40B4-BE49-F238E27FC236}">
              <a16:creationId xmlns:a16="http://schemas.microsoft.com/office/drawing/2014/main" id="{8D113A85-BF0B-447C-946B-2181F463F59D}"/>
            </a:ext>
          </a:extLst>
        </xdr:cNvPr>
        <xdr:cNvSpPr txBox="1"/>
      </xdr:nvSpPr>
      <xdr:spPr>
        <a:xfrm>
          <a:off x="35820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11447</xdr:rowOff>
    </xdr:from>
    <xdr:ext cx="405111" cy="259045"/>
    <xdr:sp macro="" textlink="">
      <xdr:nvSpPr>
        <xdr:cNvPr id="88" name="n_2mainValue【道路】&#10;有形固定資産減価償却率">
          <a:extLst>
            <a:ext uri="{FF2B5EF4-FFF2-40B4-BE49-F238E27FC236}">
              <a16:creationId xmlns:a16="http://schemas.microsoft.com/office/drawing/2014/main" id="{4DDD4815-EA82-43E3-9C96-55435CE6B331}"/>
            </a:ext>
          </a:extLst>
        </xdr:cNvPr>
        <xdr:cNvSpPr txBox="1"/>
      </xdr:nvSpPr>
      <xdr:spPr>
        <a:xfrm>
          <a:off x="2705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167657</xdr:rowOff>
    </xdr:from>
    <xdr:ext cx="405111" cy="259045"/>
    <xdr:sp macro="" textlink="">
      <xdr:nvSpPr>
        <xdr:cNvPr id="89" name="n_3mainValue【道路】&#10;有形固定資産減価償却率">
          <a:extLst>
            <a:ext uri="{FF2B5EF4-FFF2-40B4-BE49-F238E27FC236}">
              <a16:creationId xmlns:a16="http://schemas.microsoft.com/office/drawing/2014/main" id="{0F769DAE-69FA-413F-9216-07F6C70FE4D7}"/>
            </a:ext>
          </a:extLst>
        </xdr:cNvPr>
        <xdr:cNvSpPr txBox="1"/>
      </xdr:nvSpPr>
      <xdr:spPr>
        <a:xfrm>
          <a:off x="1816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161942</xdr:rowOff>
    </xdr:from>
    <xdr:ext cx="405111" cy="259045"/>
    <xdr:sp macro="" textlink="">
      <xdr:nvSpPr>
        <xdr:cNvPr id="90" name="n_4mainValue【道路】&#10;有形固定資産減価償却率">
          <a:extLst>
            <a:ext uri="{FF2B5EF4-FFF2-40B4-BE49-F238E27FC236}">
              <a16:creationId xmlns:a16="http://schemas.microsoft.com/office/drawing/2014/main" id="{BE815165-7053-484E-8BC4-535B2E25980E}"/>
            </a:ext>
          </a:extLst>
        </xdr:cNvPr>
        <xdr:cNvSpPr txBox="1"/>
      </xdr:nvSpPr>
      <xdr:spPr>
        <a:xfrm>
          <a:off x="927744" y="684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BAD1A2F-F852-44B7-8181-539DFA632F7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B2FB2F7-8806-4801-A71B-166548BEB96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64E5E20-98EF-4CDB-89E0-57D1FBBFEAA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7AD1BCB-DB1E-4F98-8A56-A2A0A4C8529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2214CC7-AD62-49CA-B622-6F20D32BC8E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DBB720E-FCB9-43C6-AFA8-B50C8CE2D75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EE6814B-606C-4DBC-A6DD-1F4DF176FBD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E8E5DE0-A7F7-4C4D-A95F-48D893E0F28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D71F363-DA15-4F65-ABC7-CB65CDA3C50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3672FC5-739D-4539-9706-6FC065F1279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F6868EB9-7241-441E-9E3B-5C82871E3E4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6EF82C9-6DE4-4267-9D05-52D789F0D16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1446CF7-B6BC-4B88-8D9C-AB330A4BEF9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4E9AA617-580F-4039-A28A-600AEF093A6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BC106EAB-6AE6-4FA8-9B46-3FE2268A649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772D5B02-E805-4338-AEEB-AC9DF338D9D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7890C72-382D-4532-AACB-CC6F91AE84C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57897D6E-A78E-48B0-AB85-5366E999AC34}"/>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7E1AD6B-877D-4893-9481-7E4E2682610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0585B71A-1F70-4F2D-9048-D1DB6EDB3333}"/>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15A3DD4-F9B2-4F98-9B78-783CDAD6E46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B82D7C3A-A063-495D-910F-984A86B01D9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5DD47DE4-1CCD-4379-9C14-DEAEFC9AB8C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BB6E61C0-52A5-443E-BED8-C45C0BD17B41}"/>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D3777066-D7E4-4044-93AC-CFD768B79390}"/>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7B55D095-055F-4B61-8386-7ACC7DFD6855}"/>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48BCD4B4-2874-4D7F-8858-39D2EFE4F349}"/>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23A5275E-3919-480D-B3E2-A0288C534002}"/>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id="{EFEA661B-0B1A-410B-950F-7C6828A85764}"/>
            </a:ext>
          </a:extLst>
        </xdr:cNvPr>
        <xdr:cNvSpPr txBox="1"/>
      </xdr:nvSpPr>
      <xdr:spPr>
        <a:xfrm>
          <a:off x="10515600" y="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FE2383DD-B814-41F7-9B47-F7C7657FA211}"/>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59B88531-CEFB-406B-A6B4-582C65F4DD8B}"/>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EE08EF64-948E-40DB-AC6C-24D09CF19F3B}"/>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70688</xdr:rowOff>
    </xdr:from>
    <xdr:to>
      <xdr:col>41</xdr:col>
      <xdr:colOff>101600</xdr:colOff>
      <xdr:row>40</xdr:row>
      <xdr:rowOff>838</xdr:rowOff>
    </xdr:to>
    <xdr:sp macro="" textlink="">
      <xdr:nvSpPr>
        <xdr:cNvPr id="123" name="フローチャート: 判断 122">
          <a:extLst>
            <a:ext uri="{FF2B5EF4-FFF2-40B4-BE49-F238E27FC236}">
              <a16:creationId xmlns:a16="http://schemas.microsoft.com/office/drawing/2014/main" id="{EFB348FC-7B1B-419F-B9AC-6DDAF7931497}"/>
            </a:ext>
          </a:extLst>
        </xdr:cNvPr>
        <xdr:cNvSpPr/>
      </xdr:nvSpPr>
      <xdr:spPr>
        <a:xfrm>
          <a:off x="7810500" y="6757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101156</xdr:rowOff>
    </xdr:from>
    <xdr:to>
      <xdr:col>36</xdr:col>
      <xdr:colOff>165100</xdr:colOff>
      <xdr:row>40</xdr:row>
      <xdr:rowOff>31306</xdr:rowOff>
    </xdr:to>
    <xdr:sp macro="" textlink="">
      <xdr:nvSpPr>
        <xdr:cNvPr id="124" name="フローチャート: 判断 123">
          <a:extLst>
            <a:ext uri="{FF2B5EF4-FFF2-40B4-BE49-F238E27FC236}">
              <a16:creationId xmlns:a16="http://schemas.microsoft.com/office/drawing/2014/main" id="{B5DA2CA8-67FD-4FB8-9A17-CE626EFAEEC1}"/>
            </a:ext>
          </a:extLst>
        </xdr:cNvPr>
        <xdr:cNvSpPr/>
      </xdr:nvSpPr>
      <xdr:spPr>
        <a:xfrm>
          <a:off x="6921500" y="678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DFAD39C-E2E3-405E-ABDB-567267F6FB4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87B4BAB-A830-46EA-80B4-E73E292492D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01F1AFF-C96E-4E73-BAB1-ADD6506BDBC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E963CD2-656A-4B32-B1A5-8492374B923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6033705-3D57-4353-B4F8-0CF102A7365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66701</xdr:rowOff>
    </xdr:from>
    <xdr:to>
      <xdr:col>55</xdr:col>
      <xdr:colOff>50800</xdr:colOff>
      <xdr:row>40</xdr:row>
      <xdr:rowOff>168301</xdr:rowOff>
    </xdr:to>
    <xdr:sp macro="" textlink="">
      <xdr:nvSpPr>
        <xdr:cNvPr id="130" name="楕円 129">
          <a:extLst>
            <a:ext uri="{FF2B5EF4-FFF2-40B4-BE49-F238E27FC236}">
              <a16:creationId xmlns:a16="http://schemas.microsoft.com/office/drawing/2014/main" id="{A7C22B48-3A60-4CAB-9AA1-8D5166FEF238}"/>
            </a:ext>
          </a:extLst>
        </xdr:cNvPr>
        <xdr:cNvSpPr/>
      </xdr:nvSpPr>
      <xdr:spPr>
        <a:xfrm>
          <a:off x="10426700" y="692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45128</xdr:rowOff>
    </xdr:from>
    <xdr:ext cx="534377" cy="259045"/>
    <xdr:sp macro="" textlink="">
      <xdr:nvSpPr>
        <xdr:cNvPr id="131" name="【道路】&#10;一人当たり延長該当値テキスト">
          <a:extLst>
            <a:ext uri="{FF2B5EF4-FFF2-40B4-BE49-F238E27FC236}">
              <a16:creationId xmlns:a16="http://schemas.microsoft.com/office/drawing/2014/main" id="{76E87982-86BD-4AA9-BA79-08DF1380F06A}"/>
            </a:ext>
          </a:extLst>
        </xdr:cNvPr>
        <xdr:cNvSpPr txBox="1"/>
      </xdr:nvSpPr>
      <xdr:spPr>
        <a:xfrm>
          <a:off x="10515600" y="690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67463</xdr:rowOff>
    </xdr:from>
    <xdr:to>
      <xdr:col>50</xdr:col>
      <xdr:colOff>165100</xdr:colOff>
      <xdr:row>40</xdr:row>
      <xdr:rowOff>169063</xdr:rowOff>
    </xdr:to>
    <xdr:sp macro="" textlink="">
      <xdr:nvSpPr>
        <xdr:cNvPr id="132" name="楕円 131">
          <a:extLst>
            <a:ext uri="{FF2B5EF4-FFF2-40B4-BE49-F238E27FC236}">
              <a16:creationId xmlns:a16="http://schemas.microsoft.com/office/drawing/2014/main" id="{DE8BF118-29D9-40BC-A0FB-B4E754120798}"/>
            </a:ext>
          </a:extLst>
        </xdr:cNvPr>
        <xdr:cNvSpPr/>
      </xdr:nvSpPr>
      <xdr:spPr>
        <a:xfrm>
          <a:off x="9588500" y="692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117501</xdr:rowOff>
    </xdr:from>
    <xdr:to>
      <xdr:col>55</xdr:col>
      <xdr:colOff>0</xdr:colOff>
      <xdr:row>40</xdr:row>
      <xdr:rowOff>118263</xdr:rowOff>
    </xdr:to>
    <xdr:cxnSp macro="">
      <xdr:nvCxnSpPr>
        <xdr:cNvPr id="133" name="直線コネクタ 132">
          <a:extLst>
            <a:ext uri="{FF2B5EF4-FFF2-40B4-BE49-F238E27FC236}">
              <a16:creationId xmlns:a16="http://schemas.microsoft.com/office/drawing/2014/main" id="{C2C4A6E0-7698-4E0A-867A-03C7DFB50040}"/>
            </a:ext>
          </a:extLst>
        </xdr:cNvPr>
        <xdr:cNvCxnSpPr/>
      </xdr:nvCxnSpPr>
      <xdr:spPr>
        <a:xfrm flipV="1">
          <a:off x="9639300" y="6975501"/>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67056</xdr:rowOff>
    </xdr:from>
    <xdr:to>
      <xdr:col>46</xdr:col>
      <xdr:colOff>38100</xdr:colOff>
      <xdr:row>40</xdr:row>
      <xdr:rowOff>168656</xdr:rowOff>
    </xdr:to>
    <xdr:sp macro="" textlink="">
      <xdr:nvSpPr>
        <xdr:cNvPr id="134" name="楕円 133">
          <a:extLst>
            <a:ext uri="{FF2B5EF4-FFF2-40B4-BE49-F238E27FC236}">
              <a16:creationId xmlns:a16="http://schemas.microsoft.com/office/drawing/2014/main" id="{6E6B4BB2-284B-41CC-A60C-A61067793CCC}"/>
            </a:ext>
          </a:extLst>
        </xdr:cNvPr>
        <xdr:cNvSpPr/>
      </xdr:nvSpPr>
      <xdr:spPr>
        <a:xfrm>
          <a:off x="8699500" y="692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117856</xdr:rowOff>
    </xdr:from>
    <xdr:to>
      <xdr:col>50</xdr:col>
      <xdr:colOff>114300</xdr:colOff>
      <xdr:row>40</xdr:row>
      <xdr:rowOff>118263</xdr:rowOff>
    </xdr:to>
    <xdr:cxnSp macro="">
      <xdr:nvCxnSpPr>
        <xdr:cNvPr id="135" name="直線コネクタ 134">
          <a:extLst>
            <a:ext uri="{FF2B5EF4-FFF2-40B4-BE49-F238E27FC236}">
              <a16:creationId xmlns:a16="http://schemas.microsoft.com/office/drawing/2014/main" id="{C8A96854-9489-4D69-8D49-D286B117C55B}"/>
            </a:ext>
          </a:extLst>
        </xdr:cNvPr>
        <xdr:cNvCxnSpPr/>
      </xdr:nvCxnSpPr>
      <xdr:spPr>
        <a:xfrm>
          <a:off x="8750300" y="6975856"/>
          <a:ext cx="8890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72568</xdr:rowOff>
    </xdr:from>
    <xdr:to>
      <xdr:col>41</xdr:col>
      <xdr:colOff>101600</xdr:colOff>
      <xdr:row>41</xdr:row>
      <xdr:rowOff>2718</xdr:rowOff>
    </xdr:to>
    <xdr:sp macro="" textlink="">
      <xdr:nvSpPr>
        <xdr:cNvPr id="136" name="楕円 135">
          <a:extLst>
            <a:ext uri="{FF2B5EF4-FFF2-40B4-BE49-F238E27FC236}">
              <a16:creationId xmlns:a16="http://schemas.microsoft.com/office/drawing/2014/main" id="{853092FD-6C0A-433A-942A-90CC4D1924FF}"/>
            </a:ext>
          </a:extLst>
        </xdr:cNvPr>
        <xdr:cNvSpPr/>
      </xdr:nvSpPr>
      <xdr:spPr>
        <a:xfrm>
          <a:off x="7810500" y="693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117856</xdr:rowOff>
    </xdr:from>
    <xdr:to>
      <xdr:col>45</xdr:col>
      <xdr:colOff>177800</xdr:colOff>
      <xdr:row>40</xdr:row>
      <xdr:rowOff>123368</xdr:rowOff>
    </xdr:to>
    <xdr:cxnSp macro="">
      <xdr:nvCxnSpPr>
        <xdr:cNvPr id="137" name="直線コネクタ 136">
          <a:extLst>
            <a:ext uri="{FF2B5EF4-FFF2-40B4-BE49-F238E27FC236}">
              <a16:creationId xmlns:a16="http://schemas.microsoft.com/office/drawing/2014/main" id="{9BA9D02E-9B61-44E7-83EA-E54F38DB7003}"/>
            </a:ext>
          </a:extLst>
        </xdr:cNvPr>
        <xdr:cNvCxnSpPr/>
      </xdr:nvCxnSpPr>
      <xdr:spPr>
        <a:xfrm flipV="1">
          <a:off x="7861300" y="6975856"/>
          <a:ext cx="889000" cy="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41326</xdr:rowOff>
    </xdr:from>
    <xdr:to>
      <xdr:col>36</xdr:col>
      <xdr:colOff>165100</xdr:colOff>
      <xdr:row>37</xdr:row>
      <xdr:rowOff>142926</xdr:rowOff>
    </xdr:to>
    <xdr:sp macro="" textlink="">
      <xdr:nvSpPr>
        <xdr:cNvPr id="138" name="楕円 137">
          <a:extLst>
            <a:ext uri="{FF2B5EF4-FFF2-40B4-BE49-F238E27FC236}">
              <a16:creationId xmlns:a16="http://schemas.microsoft.com/office/drawing/2014/main" id="{3A38AD09-1356-4D38-B477-F76C70CE01CA}"/>
            </a:ext>
          </a:extLst>
        </xdr:cNvPr>
        <xdr:cNvSpPr/>
      </xdr:nvSpPr>
      <xdr:spPr>
        <a:xfrm>
          <a:off x="6921500" y="63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92126</xdr:rowOff>
    </xdr:from>
    <xdr:to>
      <xdr:col>41</xdr:col>
      <xdr:colOff>50800</xdr:colOff>
      <xdr:row>40</xdr:row>
      <xdr:rowOff>123368</xdr:rowOff>
    </xdr:to>
    <xdr:cxnSp macro="">
      <xdr:nvCxnSpPr>
        <xdr:cNvPr id="139" name="直線コネクタ 138">
          <a:extLst>
            <a:ext uri="{FF2B5EF4-FFF2-40B4-BE49-F238E27FC236}">
              <a16:creationId xmlns:a16="http://schemas.microsoft.com/office/drawing/2014/main" id="{209A438F-5944-4953-8AC0-01F9846A63C4}"/>
            </a:ext>
          </a:extLst>
        </xdr:cNvPr>
        <xdr:cNvCxnSpPr/>
      </xdr:nvCxnSpPr>
      <xdr:spPr>
        <a:xfrm>
          <a:off x="6972300" y="6435776"/>
          <a:ext cx="889000" cy="54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773CB94B-D6E3-4F84-B7B2-1CE6EDB99057}"/>
            </a:ext>
          </a:extLst>
        </xdr:cNvPr>
        <xdr:cNvSpPr txBox="1"/>
      </xdr:nvSpPr>
      <xdr:spPr>
        <a:xfrm>
          <a:off x="9359411" y="65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DB43B332-FCBF-4FC7-B91E-AA41329F35A1}"/>
            </a:ext>
          </a:extLst>
        </xdr:cNvPr>
        <xdr:cNvSpPr txBox="1"/>
      </xdr:nvSpPr>
      <xdr:spPr>
        <a:xfrm>
          <a:off x="8483111"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17365</xdr:rowOff>
    </xdr:from>
    <xdr:ext cx="534377" cy="259045"/>
    <xdr:sp macro="" textlink="">
      <xdr:nvSpPr>
        <xdr:cNvPr id="142" name="n_3aveValue【道路】&#10;一人当たり延長">
          <a:extLst>
            <a:ext uri="{FF2B5EF4-FFF2-40B4-BE49-F238E27FC236}">
              <a16:creationId xmlns:a16="http://schemas.microsoft.com/office/drawing/2014/main" id="{64B49273-7786-49DF-BF89-97A13F58FC8E}"/>
            </a:ext>
          </a:extLst>
        </xdr:cNvPr>
        <xdr:cNvSpPr txBox="1"/>
      </xdr:nvSpPr>
      <xdr:spPr>
        <a:xfrm>
          <a:off x="7594111" y="653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22433</xdr:rowOff>
    </xdr:from>
    <xdr:ext cx="534377" cy="259045"/>
    <xdr:sp macro="" textlink="">
      <xdr:nvSpPr>
        <xdr:cNvPr id="143" name="n_4aveValue【道路】&#10;一人当たり延長">
          <a:extLst>
            <a:ext uri="{FF2B5EF4-FFF2-40B4-BE49-F238E27FC236}">
              <a16:creationId xmlns:a16="http://schemas.microsoft.com/office/drawing/2014/main" id="{D5FF7F40-E2AA-412D-B091-D52695E62C30}"/>
            </a:ext>
          </a:extLst>
        </xdr:cNvPr>
        <xdr:cNvSpPr txBox="1"/>
      </xdr:nvSpPr>
      <xdr:spPr>
        <a:xfrm>
          <a:off x="6705111" y="688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160190</xdr:rowOff>
    </xdr:from>
    <xdr:ext cx="534377" cy="259045"/>
    <xdr:sp macro="" textlink="">
      <xdr:nvSpPr>
        <xdr:cNvPr id="144" name="n_1mainValue【道路】&#10;一人当たり延長">
          <a:extLst>
            <a:ext uri="{FF2B5EF4-FFF2-40B4-BE49-F238E27FC236}">
              <a16:creationId xmlns:a16="http://schemas.microsoft.com/office/drawing/2014/main" id="{7DD0C057-4061-4B95-8C64-63B5730B10B0}"/>
            </a:ext>
          </a:extLst>
        </xdr:cNvPr>
        <xdr:cNvSpPr txBox="1"/>
      </xdr:nvSpPr>
      <xdr:spPr>
        <a:xfrm>
          <a:off x="9359411" y="70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159783</xdr:rowOff>
    </xdr:from>
    <xdr:ext cx="534377" cy="259045"/>
    <xdr:sp macro="" textlink="">
      <xdr:nvSpPr>
        <xdr:cNvPr id="145" name="n_2mainValue【道路】&#10;一人当たり延長">
          <a:extLst>
            <a:ext uri="{FF2B5EF4-FFF2-40B4-BE49-F238E27FC236}">
              <a16:creationId xmlns:a16="http://schemas.microsoft.com/office/drawing/2014/main" id="{0E87C409-F1E3-49EC-89A2-7CC870A65703}"/>
            </a:ext>
          </a:extLst>
        </xdr:cNvPr>
        <xdr:cNvSpPr txBox="1"/>
      </xdr:nvSpPr>
      <xdr:spPr>
        <a:xfrm>
          <a:off x="8483111" y="701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165295</xdr:rowOff>
    </xdr:from>
    <xdr:ext cx="534377" cy="259045"/>
    <xdr:sp macro="" textlink="">
      <xdr:nvSpPr>
        <xdr:cNvPr id="146" name="n_3mainValue【道路】&#10;一人当たり延長">
          <a:extLst>
            <a:ext uri="{FF2B5EF4-FFF2-40B4-BE49-F238E27FC236}">
              <a16:creationId xmlns:a16="http://schemas.microsoft.com/office/drawing/2014/main" id="{EDFC047E-746D-407F-8429-3E5A974EC1D2}"/>
            </a:ext>
          </a:extLst>
        </xdr:cNvPr>
        <xdr:cNvSpPr txBox="1"/>
      </xdr:nvSpPr>
      <xdr:spPr>
        <a:xfrm>
          <a:off x="7594111" y="702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159453</xdr:rowOff>
    </xdr:from>
    <xdr:ext cx="534377" cy="259045"/>
    <xdr:sp macro="" textlink="">
      <xdr:nvSpPr>
        <xdr:cNvPr id="147" name="n_4mainValue【道路】&#10;一人当たり延長">
          <a:extLst>
            <a:ext uri="{FF2B5EF4-FFF2-40B4-BE49-F238E27FC236}">
              <a16:creationId xmlns:a16="http://schemas.microsoft.com/office/drawing/2014/main" id="{2B2D81BE-E85F-4A59-A0FA-15120CCB4EE8}"/>
            </a:ext>
          </a:extLst>
        </xdr:cNvPr>
        <xdr:cNvSpPr txBox="1"/>
      </xdr:nvSpPr>
      <xdr:spPr>
        <a:xfrm>
          <a:off x="6705111" y="616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6E5C56A1-DF44-4C55-893A-8166529730C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80A0028-93CA-4368-B94A-E8E83B07FBA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4124BA28-0B6C-4610-84CB-D75D1E9CE52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EB8D3FE-7351-48C7-B1B8-D9368DBC8AE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B1439CF-41DA-440A-871B-63E2ACBEBD9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19127F2-322D-4BAF-B5E4-CB41A0B91EF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7B29F9F-8C78-4231-A23B-695835512A3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A4FE8EE-B6DD-49B3-9D9D-05EA29FF77F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8DEDC4A-2263-43A6-822A-063F29A3FA0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BFDE2CD-A076-4185-BA91-AF607E18C1C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70288CD5-0F7E-4586-AC5B-3E977438704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CF40795-1A10-4503-9483-CA568370FD4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69D17C51-9E0D-4765-B362-E688CA82B28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3945A2E0-64D7-4286-924F-335600FFBA1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BFE4A2F7-3B18-49A8-AB55-E2B219399BD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167F271C-5CF2-4694-9CA0-7E549CDC2C1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A268DED-B924-4787-9036-995B57E568B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D09FB36-9C57-41BD-B993-5570713BDD8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51427E7-CDEF-4C04-B551-B5CC51A7418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3A41BBAE-666F-4002-A4E1-B2FA4F055FB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E83E0FD6-5E83-4C9F-BBBE-42841CE1AB4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CF1D7AB3-2118-4B6F-957D-B3D632EFF83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DEE43DB-CEBA-402F-83B4-700E7F54A7D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2C9686C9-FACC-4DFD-98B3-E8D6EF97D8F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6CD0E3EF-2CD5-4754-800A-151DBC3C41B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D96F9015-F2EA-4ED9-BAE2-13A595FEE42B}"/>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2F7D94F9-A5AA-454E-A8C7-D56F4B5AB7CF}"/>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141B6949-10E4-4C78-9B10-07B5C9957676}"/>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C1D6BDC-6426-4D1F-9AD5-307417AAE36C}"/>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82A30727-6DB6-4C51-99CB-BF128FC98E01}"/>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FCD3A76B-1A34-4D91-95E2-FCA437B009BD}"/>
            </a:ext>
          </a:extLst>
        </xdr:cNvPr>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793DD02D-0AA1-46B5-8346-AC6D059467D1}"/>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14725EDA-33CB-4727-8BA7-B2DE1FA6FD67}"/>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2AADC46E-0547-47A7-9079-A22E0C8598ED}"/>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2" name="フローチャート: 判断 181">
          <a:extLst>
            <a:ext uri="{FF2B5EF4-FFF2-40B4-BE49-F238E27FC236}">
              <a16:creationId xmlns:a16="http://schemas.microsoft.com/office/drawing/2014/main" id="{C1024FFC-AA41-457E-AF34-7D8677E5AC41}"/>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3" name="フローチャート: 判断 182">
          <a:extLst>
            <a:ext uri="{FF2B5EF4-FFF2-40B4-BE49-F238E27FC236}">
              <a16:creationId xmlns:a16="http://schemas.microsoft.com/office/drawing/2014/main" id="{0BEE7ADE-4174-44F8-AB57-618CE148167C}"/>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89B6B01-7D6D-4D41-A45A-804CF43F538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9BF3281-C63C-4560-A191-3877F87F53F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71BA251-28DF-4B53-B1CA-2B6C9F1E101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93A7D46-CAE1-491D-9DA3-40642DB1F5D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BEAF2B5-E91E-4E37-A88C-ACE170A4B35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47172</xdr:rowOff>
    </xdr:from>
    <xdr:to>
      <xdr:col>24</xdr:col>
      <xdr:colOff>114300</xdr:colOff>
      <xdr:row>58</xdr:row>
      <xdr:rowOff>148772</xdr:rowOff>
    </xdr:to>
    <xdr:sp macro="" textlink="">
      <xdr:nvSpPr>
        <xdr:cNvPr id="189" name="楕円 188">
          <a:extLst>
            <a:ext uri="{FF2B5EF4-FFF2-40B4-BE49-F238E27FC236}">
              <a16:creationId xmlns:a16="http://schemas.microsoft.com/office/drawing/2014/main" id="{74FB74D0-C63C-4B7B-AD22-80194813793E}"/>
            </a:ext>
          </a:extLst>
        </xdr:cNvPr>
        <xdr:cNvSpPr/>
      </xdr:nvSpPr>
      <xdr:spPr>
        <a:xfrm>
          <a:off x="4584700" y="99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70049</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A3A03FD-E7DE-40A6-A920-84D9692624AF}"/>
            </a:ext>
          </a:extLst>
        </xdr:cNvPr>
        <xdr:cNvSpPr txBox="1"/>
      </xdr:nvSpPr>
      <xdr:spPr>
        <a:xfrm>
          <a:off x="4673600" y="9842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21046</xdr:rowOff>
    </xdr:from>
    <xdr:to>
      <xdr:col>20</xdr:col>
      <xdr:colOff>38100</xdr:colOff>
      <xdr:row>58</xdr:row>
      <xdr:rowOff>122646</xdr:rowOff>
    </xdr:to>
    <xdr:sp macro="" textlink="">
      <xdr:nvSpPr>
        <xdr:cNvPr id="191" name="楕円 190">
          <a:extLst>
            <a:ext uri="{FF2B5EF4-FFF2-40B4-BE49-F238E27FC236}">
              <a16:creationId xmlns:a16="http://schemas.microsoft.com/office/drawing/2014/main" id="{E552D9A0-DAA9-45BB-AF69-F584B44BAA98}"/>
            </a:ext>
          </a:extLst>
        </xdr:cNvPr>
        <xdr:cNvSpPr/>
      </xdr:nvSpPr>
      <xdr:spPr>
        <a:xfrm>
          <a:off x="3746500" y="99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71846</xdr:rowOff>
    </xdr:from>
    <xdr:to>
      <xdr:col>24</xdr:col>
      <xdr:colOff>63500</xdr:colOff>
      <xdr:row>58</xdr:row>
      <xdr:rowOff>97972</xdr:rowOff>
    </xdr:to>
    <xdr:cxnSp macro="">
      <xdr:nvCxnSpPr>
        <xdr:cNvPr id="192" name="直線コネクタ 191">
          <a:extLst>
            <a:ext uri="{FF2B5EF4-FFF2-40B4-BE49-F238E27FC236}">
              <a16:creationId xmlns:a16="http://schemas.microsoft.com/office/drawing/2014/main" id="{7E4CFDA2-FA03-4DFE-9F86-0F4C43D3890A}"/>
            </a:ext>
          </a:extLst>
        </xdr:cNvPr>
        <xdr:cNvCxnSpPr/>
      </xdr:nvCxnSpPr>
      <xdr:spPr>
        <a:xfrm>
          <a:off x="3797300" y="1001594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164737</xdr:rowOff>
    </xdr:from>
    <xdr:to>
      <xdr:col>15</xdr:col>
      <xdr:colOff>101600</xdr:colOff>
      <xdr:row>58</xdr:row>
      <xdr:rowOff>94887</xdr:rowOff>
    </xdr:to>
    <xdr:sp macro="" textlink="">
      <xdr:nvSpPr>
        <xdr:cNvPr id="193" name="楕円 192">
          <a:extLst>
            <a:ext uri="{FF2B5EF4-FFF2-40B4-BE49-F238E27FC236}">
              <a16:creationId xmlns:a16="http://schemas.microsoft.com/office/drawing/2014/main" id="{7E5D8153-190B-454A-950C-526AA8A6EA00}"/>
            </a:ext>
          </a:extLst>
        </xdr:cNvPr>
        <xdr:cNvSpPr/>
      </xdr:nvSpPr>
      <xdr:spPr>
        <a:xfrm>
          <a:off x="2857500" y="993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44087</xdr:rowOff>
    </xdr:from>
    <xdr:to>
      <xdr:col>19</xdr:col>
      <xdr:colOff>177800</xdr:colOff>
      <xdr:row>58</xdr:row>
      <xdr:rowOff>71846</xdr:rowOff>
    </xdr:to>
    <xdr:cxnSp macro="">
      <xdr:nvCxnSpPr>
        <xdr:cNvPr id="194" name="直線コネクタ 193">
          <a:extLst>
            <a:ext uri="{FF2B5EF4-FFF2-40B4-BE49-F238E27FC236}">
              <a16:creationId xmlns:a16="http://schemas.microsoft.com/office/drawing/2014/main" id="{01331343-175C-4C4C-B702-1269B0DF8759}"/>
            </a:ext>
          </a:extLst>
        </xdr:cNvPr>
        <xdr:cNvCxnSpPr/>
      </xdr:nvCxnSpPr>
      <xdr:spPr>
        <a:xfrm>
          <a:off x="2908300" y="998818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143510</xdr:rowOff>
    </xdr:from>
    <xdr:to>
      <xdr:col>10</xdr:col>
      <xdr:colOff>165100</xdr:colOff>
      <xdr:row>58</xdr:row>
      <xdr:rowOff>73660</xdr:rowOff>
    </xdr:to>
    <xdr:sp macro="" textlink="">
      <xdr:nvSpPr>
        <xdr:cNvPr id="195" name="楕円 194">
          <a:extLst>
            <a:ext uri="{FF2B5EF4-FFF2-40B4-BE49-F238E27FC236}">
              <a16:creationId xmlns:a16="http://schemas.microsoft.com/office/drawing/2014/main" id="{24D7BB8B-1C7A-452E-8B83-9C27C0A8EB1C}"/>
            </a:ext>
          </a:extLst>
        </xdr:cNvPr>
        <xdr:cNvSpPr/>
      </xdr:nvSpPr>
      <xdr:spPr>
        <a:xfrm>
          <a:off x="1968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22860</xdr:rowOff>
    </xdr:from>
    <xdr:to>
      <xdr:col>15</xdr:col>
      <xdr:colOff>50800</xdr:colOff>
      <xdr:row>58</xdr:row>
      <xdr:rowOff>44087</xdr:rowOff>
    </xdr:to>
    <xdr:cxnSp macro="">
      <xdr:nvCxnSpPr>
        <xdr:cNvPr id="196" name="直線コネクタ 195">
          <a:extLst>
            <a:ext uri="{FF2B5EF4-FFF2-40B4-BE49-F238E27FC236}">
              <a16:creationId xmlns:a16="http://schemas.microsoft.com/office/drawing/2014/main" id="{FC91FBDC-AB32-4857-AFC9-0548EF72E5BE}"/>
            </a:ext>
          </a:extLst>
        </xdr:cNvPr>
        <xdr:cNvCxnSpPr/>
      </xdr:nvCxnSpPr>
      <xdr:spPr>
        <a:xfrm>
          <a:off x="2019300" y="996696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115751</xdr:rowOff>
    </xdr:from>
    <xdr:to>
      <xdr:col>6</xdr:col>
      <xdr:colOff>38100</xdr:colOff>
      <xdr:row>58</xdr:row>
      <xdr:rowOff>45901</xdr:rowOff>
    </xdr:to>
    <xdr:sp macro="" textlink="">
      <xdr:nvSpPr>
        <xdr:cNvPr id="197" name="楕円 196">
          <a:extLst>
            <a:ext uri="{FF2B5EF4-FFF2-40B4-BE49-F238E27FC236}">
              <a16:creationId xmlns:a16="http://schemas.microsoft.com/office/drawing/2014/main" id="{F8B85FEA-740E-49A0-8D48-A16F4BAEBDF0}"/>
            </a:ext>
          </a:extLst>
        </xdr:cNvPr>
        <xdr:cNvSpPr/>
      </xdr:nvSpPr>
      <xdr:spPr>
        <a:xfrm>
          <a:off x="1079500" y="988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166551</xdr:rowOff>
    </xdr:from>
    <xdr:to>
      <xdr:col>10</xdr:col>
      <xdr:colOff>114300</xdr:colOff>
      <xdr:row>58</xdr:row>
      <xdr:rowOff>22860</xdr:rowOff>
    </xdr:to>
    <xdr:cxnSp macro="">
      <xdr:nvCxnSpPr>
        <xdr:cNvPr id="198" name="直線コネクタ 197">
          <a:extLst>
            <a:ext uri="{FF2B5EF4-FFF2-40B4-BE49-F238E27FC236}">
              <a16:creationId xmlns:a16="http://schemas.microsoft.com/office/drawing/2014/main" id="{B2C527BA-CF4D-48CE-8519-54D39A5F5F02}"/>
            </a:ext>
          </a:extLst>
        </xdr:cNvPr>
        <xdr:cNvCxnSpPr/>
      </xdr:nvCxnSpPr>
      <xdr:spPr>
        <a:xfrm>
          <a:off x="1130300" y="993920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BA118818-6CC3-4822-B366-5CC1C0CB3C1B}"/>
            </a:ext>
          </a:extLst>
        </xdr:cNvPr>
        <xdr:cNvSpPr txBox="1"/>
      </xdr:nvSpPr>
      <xdr:spPr>
        <a:xfrm>
          <a:off x="3582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D14B691-D4BB-4DD0-8057-40BBD80DD9EA}"/>
            </a:ext>
          </a:extLst>
        </xdr:cNvPr>
        <xdr:cNvSpPr txBox="1"/>
      </xdr:nvSpPr>
      <xdr:spPr>
        <a:xfrm>
          <a:off x="2705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42486FDB-1CB4-4439-8622-4345E2439851}"/>
            </a:ext>
          </a:extLst>
        </xdr:cNvPr>
        <xdr:cNvSpPr txBox="1"/>
      </xdr:nvSpPr>
      <xdr:spPr>
        <a:xfrm>
          <a:off x="1816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DEEA67E-5C7F-4305-8BE8-FB361BC0DD21}"/>
            </a:ext>
          </a:extLst>
        </xdr:cNvPr>
        <xdr:cNvSpPr txBox="1"/>
      </xdr:nvSpPr>
      <xdr:spPr>
        <a:xfrm>
          <a:off x="927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139173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EA412A7-DED8-40C1-BF16-9EFD465EF366}"/>
            </a:ext>
          </a:extLst>
        </xdr:cNvPr>
        <xdr:cNvSpPr txBox="1"/>
      </xdr:nvSpPr>
      <xdr:spPr>
        <a:xfrm>
          <a:off x="3582044" y="974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111414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F9C388CB-4D88-4574-8638-176BC1F8CA16}"/>
            </a:ext>
          </a:extLst>
        </xdr:cNvPr>
        <xdr:cNvSpPr txBox="1"/>
      </xdr:nvSpPr>
      <xdr:spPr>
        <a:xfrm>
          <a:off x="2705744" y="971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90187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74A0B4B-62C2-4A84-8B84-046CF2320E2E}"/>
            </a:ext>
          </a:extLst>
        </xdr:cNvPr>
        <xdr:cNvSpPr txBox="1"/>
      </xdr:nvSpPr>
      <xdr:spPr>
        <a:xfrm>
          <a:off x="1816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62428</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E6116CBD-F79C-4FFD-AA83-86D4E3C9EA75}"/>
            </a:ext>
          </a:extLst>
        </xdr:cNvPr>
        <xdr:cNvSpPr txBox="1"/>
      </xdr:nvSpPr>
      <xdr:spPr>
        <a:xfrm>
          <a:off x="927744" y="966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95DC490-3F0F-47AD-B867-8ECEDC3E508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A52CAC28-6413-4D29-9E0E-8D78762B90D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C4EA19B-2590-4583-98D7-7516E8ABB60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538E389-ACD9-44B2-A92E-9643BE9BF2A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85A3167-36A2-4360-BA06-AEF2F31E415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2BA5EE4-08EA-47ED-8187-7F1E551AFD8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79AEB29-19E8-4D6E-AD2B-0367A8810FC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584FB80-1AC8-4F88-AE02-D52B58675A1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6F6534F2-659A-4AFD-ACA4-DA0D203E457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529CAB5-13A9-46B6-BBC0-6D148BF7092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70113DA-E7BF-4859-A4FD-99F8305F963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168D05F6-5181-4F3B-8765-B95A6CF63DF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9C811622-C6B8-4D46-9D00-D41DF79DABD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80C5B081-F013-47AB-9575-77284D1AFAF5}"/>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9482C16-09B9-442C-969B-BADAD156C0B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57F347F6-9D6B-40E3-B0D1-631C59FBB75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D215BCA1-D792-48F9-A826-9A96AF3FB4D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12F9991C-323B-4CD0-B2F1-C85ACB65702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530D872A-E811-4949-9646-C86B670AB00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C432C096-0FCB-4B58-9F2F-DF1B2A757CAA}"/>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7AE537A-3B9E-42A6-8489-41D91F8094B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4F1D73C5-7DDB-4354-B7D5-D7D2C6E1E3A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E882073-0FE4-47C3-AC4D-73AA162F8DA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F3FC39D2-FDFB-4FD5-9E4D-11F398141273}"/>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FEADF448-3714-4034-A931-E1B48AD61EC1}"/>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B9FCC8A1-409B-41DD-A08A-3590ED4D3448}"/>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29710B36-C229-4C62-95C3-9022AC8D767B}"/>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D5CE9D08-F834-4938-B371-42A52DE8C4C1}"/>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1F59CAF-BCFC-4493-A07C-F02B1BDE4886}"/>
            </a:ext>
          </a:extLst>
        </xdr:cNvPr>
        <xdr:cNvSpPr txBox="1"/>
      </xdr:nvSpPr>
      <xdr:spPr>
        <a:xfrm>
          <a:off x="10515600" y="10640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A6D1526E-EB69-4970-B256-7BA7E1F0CECD}"/>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090035D4-AD42-47F8-ADEB-610DDA0AB853}"/>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33CFF9BA-8496-4441-8918-FA7534D65FCA}"/>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39" name="フローチャート: 判断 238">
          <a:extLst>
            <a:ext uri="{FF2B5EF4-FFF2-40B4-BE49-F238E27FC236}">
              <a16:creationId xmlns:a16="http://schemas.microsoft.com/office/drawing/2014/main" id="{5F54B6CA-179E-4564-AA90-E66E708597C8}"/>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0" name="フローチャート: 判断 239">
          <a:extLst>
            <a:ext uri="{FF2B5EF4-FFF2-40B4-BE49-F238E27FC236}">
              <a16:creationId xmlns:a16="http://schemas.microsoft.com/office/drawing/2014/main" id="{94EC4BB9-9879-499E-AC50-3A7D918C714B}"/>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AA419B9-6D62-4675-8F6D-A0FD1B779B4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9F5E46E-13B7-48E7-9300-9B1DF8A1830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252F278-8186-4CDD-B240-2B9DB6BD974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644FDF4-B085-47CD-8738-FFF70F9F721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3996143-BBEA-495F-8733-CC0960D90C5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73044</xdr:rowOff>
    </xdr:from>
    <xdr:to>
      <xdr:col>55</xdr:col>
      <xdr:colOff>50800</xdr:colOff>
      <xdr:row>64</xdr:row>
      <xdr:rowOff>3194</xdr:rowOff>
    </xdr:to>
    <xdr:sp macro="" textlink="">
      <xdr:nvSpPr>
        <xdr:cNvPr id="246" name="楕円 245">
          <a:extLst>
            <a:ext uri="{FF2B5EF4-FFF2-40B4-BE49-F238E27FC236}">
              <a16:creationId xmlns:a16="http://schemas.microsoft.com/office/drawing/2014/main" id="{9C8DB16A-C47E-4DAF-AC10-02A24729F1AF}"/>
            </a:ext>
          </a:extLst>
        </xdr:cNvPr>
        <xdr:cNvSpPr/>
      </xdr:nvSpPr>
      <xdr:spPr>
        <a:xfrm>
          <a:off x="10426700" y="108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159421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60DA01E7-A178-49AB-AEB4-C32726EE6D90}"/>
            </a:ext>
          </a:extLst>
        </xdr:cNvPr>
        <xdr:cNvSpPr txBox="1"/>
      </xdr:nvSpPr>
      <xdr:spPr>
        <a:xfrm>
          <a:off x="10515600" y="10789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73397</xdr:rowOff>
    </xdr:from>
    <xdr:to>
      <xdr:col>50</xdr:col>
      <xdr:colOff>165100</xdr:colOff>
      <xdr:row>64</xdr:row>
      <xdr:rowOff>3547</xdr:rowOff>
    </xdr:to>
    <xdr:sp macro="" textlink="">
      <xdr:nvSpPr>
        <xdr:cNvPr id="248" name="楕円 247">
          <a:extLst>
            <a:ext uri="{FF2B5EF4-FFF2-40B4-BE49-F238E27FC236}">
              <a16:creationId xmlns:a16="http://schemas.microsoft.com/office/drawing/2014/main" id="{73EEF239-6B6D-4154-A420-D8B34180E64F}"/>
            </a:ext>
          </a:extLst>
        </xdr:cNvPr>
        <xdr:cNvSpPr/>
      </xdr:nvSpPr>
      <xdr:spPr>
        <a:xfrm>
          <a:off x="9588500" y="1087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123844</xdr:rowOff>
    </xdr:from>
    <xdr:to>
      <xdr:col>55</xdr:col>
      <xdr:colOff>0</xdr:colOff>
      <xdr:row>63</xdr:row>
      <xdr:rowOff>124197</xdr:rowOff>
    </xdr:to>
    <xdr:cxnSp macro="">
      <xdr:nvCxnSpPr>
        <xdr:cNvPr id="249" name="直線コネクタ 248">
          <a:extLst>
            <a:ext uri="{FF2B5EF4-FFF2-40B4-BE49-F238E27FC236}">
              <a16:creationId xmlns:a16="http://schemas.microsoft.com/office/drawing/2014/main" id="{39408B21-4CF1-4DE3-9249-3A0B48C53758}"/>
            </a:ext>
          </a:extLst>
        </xdr:cNvPr>
        <xdr:cNvCxnSpPr/>
      </xdr:nvCxnSpPr>
      <xdr:spPr>
        <a:xfrm flipV="1">
          <a:off x="9639300" y="10925194"/>
          <a:ext cx="838200" cy="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75865</xdr:rowOff>
    </xdr:from>
    <xdr:to>
      <xdr:col>46</xdr:col>
      <xdr:colOff>38100</xdr:colOff>
      <xdr:row>64</xdr:row>
      <xdr:rowOff>6015</xdr:rowOff>
    </xdr:to>
    <xdr:sp macro="" textlink="">
      <xdr:nvSpPr>
        <xdr:cNvPr id="250" name="楕円 249">
          <a:extLst>
            <a:ext uri="{FF2B5EF4-FFF2-40B4-BE49-F238E27FC236}">
              <a16:creationId xmlns:a16="http://schemas.microsoft.com/office/drawing/2014/main" id="{75D181E1-D886-4502-8B80-2E158C966303}"/>
            </a:ext>
          </a:extLst>
        </xdr:cNvPr>
        <xdr:cNvSpPr/>
      </xdr:nvSpPr>
      <xdr:spPr>
        <a:xfrm>
          <a:off x="8699500" y="1087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124197</xdr:rowOff>
    </xdr:from>
    <xdr:to>
      <xdr:col>50</xdr:col>
      <xdr:colOff>114300</xdr:colOff>
      <xdr:row>63</xdr:row>
      <xdr:rowOff>126665</xdr:rowOff>
    </xdr:to>
    <xdr:cxnSp macro="">
      <xdr:nvCxnSpPr>
        <xdr:cNvPr id="251" name="直線コネクタ 250">
          <a:extLst>
            <a:ext uri="{FF2B5EF4-FFF2-40B4-BE49-F238E27FC236}">
              <a16:creationId xmlns:a16="http://schemas.microsoft.com/office/drawing/2014/main" id="{1F3D90AA-ED76-4C75-9DB3-A854099EC95C}"/>
            </a:ext>
          </a:extLst>
        </xdr:cNvPr>
        <xdr:cNvCxnSpPr/>
      </xdr:nvCxnSpPr>
      <xdr:spPr>
        <a:xfrm flipV="1">
          <a:off x="8750300" y="10925547"/>
          <a:ext cx="8890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79906</xdr:rowOff>
    </xdr:from>
    <xdr:to>
      <xdr:col>41</xdr:col>
      <xdr:colOff>101600</xdr:colOff>
      <xdr:row>64</xdr:row>
      <xdr:rowOff>10056</xdr:rowOff>
    </xdr:to>
    <xdr:sp macro="" textlink="">
      <xdr:nvSpPr>
        <xdr:cNvPr id="252" name="楕円 251">
          <a:extLst>
            <a:ext uri="{FF2B5EF4-FFF2-40B4-BE49-F238E27FC236}">
              <a16:creationId xmlns:a16="http://schemas.microsoft.com/office/drawing/2014/main" id="{642A688B-1AA5-49C7-9C50-161E50DD2FD6}"/>
            </a:ext>
          </a:extLst>
        </xdr:cNvPr>
        <xdr:cNvSpPr/>
      </xdr:nvSpPr>
      <xdr:spPr>
        <a:xfrm>
          <a:off x="7810500" y="1088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126665</xdr:rowOff>
    </xdr:from>
    <xdr:to>
      <xdr:col>45</xdr:col>
      <xdr:colOff>177800</xdr:colOff>
      <xdr:row>63</xdr:row>
      <xdr:rowOff>130706</xdr:rowOff>
    </xdr:to>
    <xdr:cxnSp macro="">
      <xdr:nvCxnSpPr>
        <xdr:cNvPr id="253" name="直線コネクタ 252">
          <a:extLst>
            <a:ext uri="{FF2B5EF4-FFF2-40B4-BE49-F238E27FC236}">
              <a16:creationId xmlns:a16="http://schemas.microsoft.com/office/drawing/2014/main" id="{BF606398-9B49-45D5-A25C-59C305DC5BD6}"/>
            </a:ext>
          </a:extLst>
        </xdr:cNvPr>
        <xdr:cNvCxnSpPr/>
      </xdr:nvCxnSpPr>
      <xdr:spPr>
        <a:xfrm flipV="1">
          <a:off x="7861300" y="10928015"/>
          <a:ext cx="889000" cy="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81517</xdr:rowOff>
    </xdr:from>
    <xdr:to>
      <xdr:col>36</xdr:col>
      <xdr:colOff>165100</xdr:colOff>
      <xdr:row>64</xdr:row>
      <xdr:rowOff>11667</xdr:rowOff>
    </xdr:to>
    <xdr:sp macro="" textlink="">
      <xdr:nvSpPr>
        <xdr:cNvPr id="254" name="楕円 253">
          <a:extLst>
            <a:ext uri="{FF2B5EF4-FFF2-40B4-BE49-F238E27FC236}">
              <a16:creationId xmlns:a16="http://schemas.microsoft.com/office/drawing/2014/main" id="{1F9467C3-73EA-43C5-B43D-8E87802D0F66}"/>
            </a:ext>
          </a:extLst>
        </xdr:cNvPr>
        <xdr:cNvSpPr/>
      </xdr:nvSpPr>
      <xdr:spPr>
        <a:xfrm>
          <a:off x="6921500" y="1088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130706</xdr:rowOff>
    </xdr:from>
    <xdr:to>
      <xdr:col>41</xdr:col>
      <xdr:colOff>50800</xdr:colOff>
      <xdr:row>63</xdr:row>
      <xdr:rowOff>132317</xdr:rowOff>
    </xdr:to>
    <xdr:cxnSp macro="">
      <xdr:nvCxnSpPr>
        <xdr:cNvPr id="255" name="直線コネクタ 254">
          <a:extLst>
            <a:ext uri="{FF2B5EF4-FFF2-40B4-BE49-F238E27FC236}">
              <a16:creationId xmlns:a16="http://schemas.microsoft.com/office/drawing/2014/main" id="{0A15BDEA-7724-4900-8A05-ACDAEA289339}"/>
            </a:ext>
          </a:extLst>
        </xdr:cNvPr>
        <xdr:cNvCxnSpPr/>
      </xdr:nvCxnSpPr>
      <xdr:spPr>
        <a:xfrm flipV="1">
          <a:off x="6972300" y="10932056"/>
          <a:ext cx="889000" cy="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8B1C8E42-A13E-4116-8FBD-091D2356859E}"/>
            </a:ext>
          </a:extLst>
        </xdr:cNvPr>
        <xdr:cNvSpPr txBox="1"/>
      </xdr:nvSpPr>
      <xdr:spPr>
        <a:xfrm>
          <a:off x="9327095" y="1057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94AA9C4F-409B-4CDB-B9F3-3C4699B951A9}"/>
            </a:ext>
          </a:extLst>
        </xdr:cNvPr>
        <xdr:cNvSpPr txBox="1"/>
      </xdr:nvSpPr>
      <xdr:spPr>
        <a:xfrm>
          <a:off x="84507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5C7E1B26-1B4B-4057-9979-BC3E4FF1ED2B}"/>
            </a:ext>
          </a:extLst>
        </xdr:cNvPr>
        <xdr:cNvSpPr txBox="1"/>
      </xdr:nvSpPr>
      <xdr:spPr>
        <a:xfrm>
          <a:off x="7561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36350EC-38A5-4DC4-A139-6DFE79498908}"/>
            </a:ext>
          </a:extLst>
        </xdr:cNvPr>
        <xdr:cNvSpPr txBox="1"/>
      </xdr:nvSpPr>
      <xdr:spPr>
        <a:xfrm>
          <a:off x="6672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166124</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B61EA1C2-3A17-4A28-9951-0FF0CD13B065}"/>
            </a:ext>
          </a:extLst>
        </xdr:cNvPr>
        <xdr:cNvSpPr txBox="1"/>
      </xdr:nvSpPr>
      <xdr:spPr>
        <a:xfrm>
          <a:off x="9327095" y="1096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168592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3605389D-131A-4014-8125-9033404BEA48}"/>
            </a:ext>
          </a:extLst>
        </xdr:cNvPr>
        <xdr:cNvSpPr txBox="1"/>
      </xdr:nvSpPr>
      <xdr:spPr>
        <a:xfrm>
          <a:off x="8450795" y="1096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1183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76315DA7-C129-409B-8938-6BC8A5AD9AAE}"/>
            </a:ext>
          </a:extLst>
        </xdr:cNvPr>
        <xdr:cNvSpPr txBox="1"/>
      </xdr:nvSpPr>
      <xdr:spPr>
        <a:xfrm>
          <a:off x="7561795" y="1097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2794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71233079-404D-41A3-98C8-983CF50431BA}"/>
            </a:ext>
          </a:extLst>
        </xdr:cNvPr>
        <xdr:cNvSpPr txBox="1"/>
      </xdr:nvSpPr>
      <xdr:spPr>
        <a:xfrm>
          <a:off x="6672795" y="1097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D510E21-791A-4390-8FBF-3734365A6AC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E7C62BC-5516-49C2-B54E-B3E54EB2207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215E8D5-2126-4113-B23D-8B4F6161D92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AEB62CAC-BD51-4D14-877E-5F910A6D1EB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22C94BF5-929D-430C-81AB-1A90705E1D6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5094578-8B6E-4F69-BFA5-26AAFD45CBC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2B5B494-429F-4B48-A461-D603A88557E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3C50F059-27DC-46B3-941F-8B1077E508A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E098B4D6-8F3B-48C9-ABDF-ADE70EA0FF8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5BE61E2-D443-462E-A8CC-EE3AB265F14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143B8C8-C00D-42E5-9B21-EBC86C0E5BD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57BFCEA-5F71-46B8-B2D6-89E80C65F36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14D4FB60-1F77-4DA8-8D59-E1A9A15E1C6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4B83D95A-EA82-40CF-BFFD-18D59434424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5B57FCBF-0E8E-4F72-B20A-E86E1656FE8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512FDFE9-6A6A-4295-9970-06593E757E4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D4D1B3F-5EB4-4911-88F6-6172FE9B013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36CB4324-2229-4519-A696-88925E96309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2CA1EE1D-72C6-446F-B97D-9A190254392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8F75184-DECC-4576-8D19-7D048CB6FE6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2E966AAB-7469-4CBE-8AFD-985CBF54D60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8AD2B4A-865E-4C45-B528-047046EF7F8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7506966B-BCAB-408C-8381-12D40FF5C63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57E1CB5A-D5E5-48A9-BB5A-6CA434114E9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44B2252-6E70-4662-B519-855B5735B6FB}"/>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E4380C3F-16CC-44FB-89E9-B189491C9FA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7A02B5B3-6962-4071-89CE-406F6187AA2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BCF38B9-202B-4151-AC1E-2FC569386300}"/>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F1F8C619-8A4D-4885-B529-258EC5827FBD}"/>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1957451-778F-46DD-A4C2-0959A4DE75DC}"/>
            </a:ext>
          </a:extLst>
        </xdr:cNvPr>
        <xdr:cNvSpPr txBox="1"/>
      </xdr:nvSpPr>
      <xdr:spPr>
        <a:xfrm>
          <a:off x="4673600" y="1402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9C7C7A30-CC6F-4BD2-9FF4-5AC01246A386}"/>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93A18ECD-3313-4131-AA9F-667AD8729922}"/>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4DF5B3C9-EB95-43D8-A38E-38E287929EF0}"/>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7" name="フローチャート: 判断 296">
          <a:extLst>
            <a:ext uri="{FF2B5EF4-FFF2-40B4-BE49-F238E27FC236}">
              <a16:creationId xmlns:a16="http://schemas.microsoft.com/office/drawing/2014/main" id="{DC0D3A8A-C2C7-4C5C-96DC-8DAA975F10F7}"/>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FE423A2D-7BAF-4D6C-A4AE-F428C39AE6C1}"/>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0DECD22-C652-4E39-A459-016A715E7AE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8492931-FB2D-4ADF-93B8-0B34C696752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9FC5604-225C-484B-8577-52DFB9671DD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2C527F9-1D51-46A9-A82C-451F352D64E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959E7A3-5BB7-439D-9DE6-8803223188E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50164</xdr:rowOff>
    </xdr:from>
    <xdr:to>
      <xdr:col>24</xdr:col>
      <xdr:colOff>114300</xdr:colOff>
      <xdr:row>84</xdr:row>
      <xdr:rowOff>151764</xdr:rowOff>
    </xdr:to>
    <xdr:sp macro="" textlink="">
      <xdr:nvSpPr>
        <xdr:cNvPr id="304" name="楕円 303">
          <a:extLst>
            <a:ext uri="{FF2B5EF4-FFF2-40B4-BE49-F238E27FC236}">
              <a16:creationId xmlns:a16="http://schemas.microsoft.com/office/drawing/2014/main" id="{4ED76CF7-84B9-4834-A5E9-EC03BAF09D2E}"/>
            </a:ext>
          </a:extLst>
        </xdr:cNvPr>
        <xdr:cNvSpPr/>
      </xdr:nvSpPr>
      <xdr:spPr>
        <a:xfrm>
          <a:off x="45847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28591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E4C70AC-0D0B-4208-9FDD-C8947272CF18}"/>
            </a:ext>
          </a:extLst>
        </xdr:cNvPr>
        <xdr:cNvSpPr txBox="1"/>
      </xdr:nvSpPr>
      <xdr:spPr>
        <a:xfrm>
          <a:off x="4673600"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10161</xdr:rowOff>
    </xdr:from>
    <xdr:to>
      <xdr:col>20</xdr:col>
      <xdr:colOff>38100</xdr:colOff>
      <xdr:row>84</xdr:row>
      <xdr:rowOff>111761</xdr:rowOff>
    </xdr:to>
    <xdr:sp macro="" textlink="">
      <xdr:nvSpPr>
        <xdr:cNvPr id="306" name="楕円 305">
          <a:extLst>
            <a:ext uri="{FF2B5EF4-FFF2-40B4-BE49-F238E27FC236}">
              <a16:creationId xmlns:a16="http://schemas.microsoft.com/office/drawing/2014/main" id="{4D5F7B5F-561E-4A10-98F2-A1C9CEF82A3E}"/>
            </a:ext>
          </a:extLst>
        </xdr:cNvPr>
        <xdr:cNvSpPr/>
      </xdr:nvSpPr>
      <xdr:spPr>
        <a:xfrm>
          <a:off x="3746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60961</xdr:rowOff>
    </xdr:from>
    <xdr:to>
      <xdr:col>24</xdr:col>
      <xdr:colOff>63500</xdr:colOff>
      <xdr:row>84</xdr:row>
      <xdr:rowOff>100964</xdr:rowOff>
    </xdr:to>
    <xdr:cxnSp macro="">
      <xdr:nvCxnSpPr>
        <xdr:cNvPr id="307" name="直線コネクタ 306">
          <a:extLst>
            <a:ext uri="{FF2B5EF4-FFF2-40B4-BE49-F238E27FC236}">
              <a16:creationId xmlns:a16="http://schemas.microsoft.com/office/drawing/2014/main" id="{FC1917E1-C1C5-47D6-8BCA-7150D430E073}"/>
            </a:ext>
          </a:extLst>
        </xdr:cNvPr>
        <xdr:cNvCxnSpPr/>
      </xdr:nvCxnSpPr>
      <xdr:spPr>
        <a:xfrm>
          <a:off x="3797300" y="1446276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15875</xdr:rowOff>
    </xdr:from>
    <xdr:to>
      <xdr:col>15</xdr:col>
      <xdr:colOff>101600</xdr:colOff>
      <xdr:row>85</xdr:row>
      <xdr:rowOff>117475</xdr:rowOff>
    </xdr:to>
    <xdr:sp macro="" textlink="">
      <xdr:nvSpPr>
        <xdr:cNvPr id="308" name="楕円 307">
          <a:extLst>
            <a:ext uri="{FF2B5EF4-FFF2-40B4-BE49-F238E27FC236}">
              <a16:creationId xmlns:a16="http://schemas.microsoft.com/office/drawing/2014/main" id="{D00AB81F-8E42-4E0B-A0A7-A20FEAD68510}"/>
            </a:ext>
          </a:extLst>
        </xdr:cNvPr>
        <xdr:cNvSpPr/>
      </xdr:nvSpPr>
      <xdr:spPr>
        <a:xfrm>
          <a:off x="2857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60961</xdr:rowOff>
    </xdr:from>
    <xdr:to>
      <xdr:col>19</xdr:col>
      <xdr:colOff>177800</xdr:colOff>
      <xdr:row>85</xdr:row>
      <xdr:rowOff>66675</xdr:rowOff>
    </xdr:to>
    <xdr:cxnSp macro="">
      <xdr:nvCxnSpPr>
        <xdr:cNvPr id="309" name="直線コネクタ 308">
          <a:extLst>
            <a:ext uri="{FF2B5EF4-FFF2-40B4-BE49-F238E27FC236}">
              <a16:creationId xmlns:a16="http://schemas.microsoft.com/office/drawing/2014/main" id="{9D37FE4C-8044-4808-A62C-B4C51F427751}"/>
            </a:ext>
          </a:extLst>
        </xdr:cNvPr>
        <xdr:cNvCxnSpPr/>
      </xdr:nvCxnSpPr>
      <xdr:spPr>
        <a:xfrm flipV="1">
          <a:off x="2908300" y="14462761"/>
          <a:ext cx="889000" cy="17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141605</xdr:rowOff>
    </xdr:from>
    <xdr:to>
      <xdr:col>10</xdr:col>
      <xdr:colOff>165100</xdr:colOff>
      <xdr:row>86</xdr:row>
      <xdr:rowOff>71755</xdr:rowOff>
    </xdr:to>
    <xdr:sp macro="" textlink="">
      <xdr:nvSpPr>
        <xdr:cNvPr id="310" name="楕円 309">
          <a:extLst>
            <a:ext uri="{FF2B5EF4-FFF2-40B4-BE49-F238E27FC236}">
              <a16:creationId xmlns:a16="http://schemas.microsoft.com/office/drawing/2014/main" id="{4AAED089-0509-4A52-B6C6-912B56F53373}"/>
            </a:ext>
          </a:extLst>
        </xdr:cNvPr>
        <xdr:cNvSpPr/>
      </xdr:nvSpPr>
      <xdr:spPr>
        <a:xfrm>
          <a:off x="1968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66675</xdr:rowOff>
    </xdr:from>
    <xdr:to>
      <xdr:col>15</xdr:col>
      <xdr:colOff>50800</xdr:colOff>
      <xdr:row>86</xdr:row>
      <xdr:rowOff>20955</xdr:rowOff>
    </xdr:to>
    <xdr:cxnSp macro="">
      <xdr:nvCxnSpPr>
        <xdr:cNvPr id="311" name="直線コネクタ 310">
          <a:extLst>
            <a:ext uri="{FF2B5EF4-FFF2-40B4-BE49-F238E27FC236}">
              <a16:creationId xmlns:a16="http://schemas.microsoft.com/office/drawing/2014/main" id="{E6157464-BC97-4702-9352-06FE35AB75BF}"/>
            </a:ext>
          </a:extLst>
        </xdr:cNvPr>
        <xdr:cNvCxnSpPr/>
      </xdr:nvCxnSpPr>
      <xdr:spPr>
        <a:xfrm flipV="1">
          <a:off x="2019300" y="1463992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168275</xdr:rowOff>
    </xdr:from>
    <xdr:to>
      <xdr:col>6</xdr:col>
      <xdr:colOff>38100</xdr:colOff>
      <xdr:row>85</xdr:row>
      <xdr:rowOff>98425</xdr:rowOff>
    </xdr:to>
    <xdr:sp macro="" textlink="">
      <xdr:nvSpPr>
        <xdr:cNvPr id="312" name="楕円 311">
          <a:extLst>
            <a:ext uri="{FF2B5EF4-FFF2-40B4-BE49-F238E27FC236}">
              <a16:creationId xmlns:a16="http://schemas.microsoft.com/office/drawing/2014/main" id="{3A2DAE45-B04B-4330-9D3F-22D81B604010}"/>
            </a:ext>
          </a:extLst>
        </xdr:cNvPr>
        <xdr:cNvSpPr/>
      </xdr:nvSpPr>
      <xdr:spPr>
        <a:xfrm>
          <a:off x="1079500" y="1457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47625</xdr:rowOff>
    </xdr:from>
    <xdr:to>
      <xdr:col>10</xdr:col>
      <xdr:colOff>114300</xdr:colOff>
      <xdr:row>86</xdr:row>
      <xdr:rowOff>20955</xdr:rowOff>
    </xdr:to>
    <xdr:cxnSp macro="">
      <xdr:nvCxnSpPr>
        <xdr:cNvPr id="313" name="直線コネクタ 312">
          <a:extLst>
            <a:ext uri="{FF2B5EF4-FFF2-40B4-BE49-F238E27FC236}">
              <a16:creationId xmlns:a16="http://schemas.microsoft.com/office/drawing/2014/main" id="{C54511A0-0982-4EFC-81C4-65A9F05C7AD5}"/>
            </a:ext>
          </a:extLst>
        </xdr:cNvPr>
        <xdr:cNvCxnSpPr/>
      </xdr:nvCxnSpPr>
      <xdr:spPr>
        <a:xfrm>
          <a:off x="1130300" y="1462087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a:extLst>
            <a:ext uri="{FF2B5EF4-FFF2-40B4-BE49-F238E27FC236}">
              <a16:creationId xmlns:a16="http://schemas.microsoft.com/office/drawing/2014/main" id="{6C4C7CB7-7C76-49FF-8900-4FB0DC48A338}"/>
            </a:ext>
          </a:extLst>
        </xdr:cNvPr>
        <xdr:cNvSpPr txBox="1"/>
      </xdr:nvSpPr>
      <xdr:spPr>
        <a:xfrm>
          <a:off x="3582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id="{A855476E-02A4-4046-9F19-8B0082AD89C4}"/>
            </a:ext>
          </a:extLst>
        </xdr:cNvPr>
        <xdr:cNvSpPr txBox="1"/>
      </xdr:nvSpPr>
      <xdr:spPr>
        <a:xfrm>
          <a:off x="2705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36847</xdr:rowOff>
    </xdr:from>
    <xdr:ext cx="405111" cy="259045"/>
    <xdr:sp macro="" textlink="">
      <xdr:nvSpPr>
        <xdr:cNvPr id="316" name="n_3aveValue【公営住宅】&#10;有形固定資産減価償却率">
          <a:extLst>
            <a:ext uri="{FF2B5EF4-FFF2-40B4-BE49-F238E27FC236}">
              <a16:creationId xmlns:a16="http://schemas.microsoft.com/office/drawing/2014/main" id="{DE93AE96-D726-4146-A145-E84EA1A75455}"/>
            </a:ext>
          </a:extLst>
        </xdr:cNvPr>
        <xdr:cNvSpPr txBox="1"/>
      </xdr:nvSpPr>
      <xdr:spPr>
        <a:xfrm>
          <a:off x="1816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7" name="n_4aveValue【公営住宅】&#10;有形固定資産減価償却率">
          <a:extLst>
            <a:ext uri="{FF2B5EF4-FFF2-40B4-BE49-F238E27FC236}">
              <a16:creationId xmlns:a16="http://schemas.microsoft.com/office/drawing/2014/main" id="{98F95CE7-A12F-42A4-B904-4B0B8ECA097D}"/>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102888</xdr:rowOff>
    </xdr:from>
    <xdr:ext cx="405111" cy="259045"/>
    <xdr:sp macro="" textlink="">
      <xdr:nvSpPr>
        <xdr:cNvPr id="318" name="n_1mainValue【公営住宅】&#10;有形固定資産減価償却率">
          <a:extLst>
            <a:ext uri="{FF2B5EF4-FFF2-40B4-BE49-F238E27FC236}">
              <a16:creationId xmlns:a16="http://schemas.microsoft.com/office/drawing/2014/main" id="{D9080271-4468-49B7-A30C-75226BCFA354}"/>
            </a:ext>
          </a:extLst>
        </xdr:cNvPr>
        <xdr:cNvSpPr txBox="1"/>
      </xdr:nvSpPr>
      <xdr:spPr>
        <a:xfrm>
          <a:off x="35820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108602</xdr:rowOff>
    </xdr:from>
    <xdr:ext cx="405111" cy="259045"/>
    <xdr:sp macro="" textlink="">
      <xdr:nvSpPr>
        <xdr:cNvPr id="319" name="n_2mainValue【公営住宅】&#10;有形固定資産減価償却率">
          <a:extLst>
            <a:ext uri="{FF2B5EF4-FFF2-40B4-BE49-F238E27FC236}">
              <a16:creationId xmlns:a16="http://schemas.microsoft.com/office/drawing/2014/main" id="{7B274AD6-9E5A-4F67-A68C-075AA1FB8DEC}"/>
            </a:ext>
          </a:extLst>
        </xdr:cNvPr>
        <xdr:cNvSpPr txBox="1"/>
      </xdr:nvSpPr>
      <xdr:spPr>
        <a:xfrm>
          <a:off x="2705744" y="1468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62882</xdr:rowOff>
    </xdr:from>
    <xdr:ext cx="405111" cy="259045"/>
    <xdr:sp macro="" textlink="">
      <xdr:nvSpPr>
        <xdr:cNvPr id="320" name="n_3mainValue【公営住宅】&#10;有形固定資産減価償却率">
          <a:extLst>
            <a:ext uri="{FF2B5EF4-FFF2-40B4-BE49-F238E27FC236}">
              <a16:creationId xmlns:a16="http://schemas.microsoft.com/office/drawing/2014/main" id="{4ECB0E0F-E02C-4B50-8F56-3138261748D9}"/>
            </a:ext>
          </a:extLst>
        </xdr:cNvPr>
        <xdr:cNvSpPr txBox="1"/>
      </xdr:nvSpPr>
      <xdr:spPr>
        <a:xfrm>
          <a:off x="1816744"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89552</xdr:rowOff>
    </xdr:from>
    <xdr:ext cx="405111" cy="259045"/>
    <xdr:sp macro="" textlink="">
      <xdr:nvSpPr>
        <xdr:cNvPr id="321" name="n_4mainValue【公営住宅】&#10;有形固定資産減価償却率">
          <a:extLst>
            <a:ext uri="{FF2B5EF4-FFF2-40B4-BE49-F238E27FC236}">
              <a16:creationId xmlns:a16="http://schemas.microsoft.com/office/drawing/2014/main" id="{C92E74C7-6749-402D-8099-E768C842B059}"/>
            </a:ext>
          </a:extLst>
        </xdr:cNvPr>
        <xdr:cNvSpPr txBox="1"/>
      </xdr:nvSpPr>
      <xdr:spPr>
        <a:xfrm>
          <a:off x="927744" y="1466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A69C7D2-E763-44FF-98A4-27D72353FAC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B21E5891-72DB-48FB-B1AE-B2C67CCC6C8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430C52E-69B8-4F1D-BCFA-592DE29AAA8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34D8CABB-B80B-41FA-A7C0-92E4303D25E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C9396489-F8FA-44E9-81AF-F281E1FE467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682C92DF-3617-4940-8926-A4E63B7967E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BCE482C3-296E-4338-BA5D-5E21F925F97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8F8C4761-966E-46B7-8501-2B14772613B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8146B2E-BEAE-4B83-8E13-C5FF12FBE1E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32E5E379-A578-44B9-8A06-E4B7411CA62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8A97614A-D96B-4D76-9412-AC9F616D939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5A282DBF-0FCB-4FF4-95CB-D6678639DBD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E7AC673-B525-4A00-8858-B75F097A9D0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E81BA81E-9424-40D1-9AFF-260AB6FDB0C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B41A9DE9-0F0F-4B58-98FD-64EA574D878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4D12408D-E7E9-406F-9C0C-4A6A35C1D4B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5140C44C-E307-4E81-9EE1-E326D8FEF92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2AE5C99C-AFCC-44F6-AE80-7992DEB0616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68AD4CA9-EBFC-4DBF-B32C-CE02A05C615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9A99B24A-FEAE-4975-A682-2CB3EDA0413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1DB766F4-6E63-4D7D-BC8C-1BC185B5C20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FB72F308-34E1-43C6-AECF-2C44179D35A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4B985817-25E1-425B-B1CD-0690AFC4213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FA09DB08-3E0D-4747-9681-F8BC6CB77003}"/>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8ACADCF5-6BD8-4B61-8DF1-A8851126CF99}"/>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FBBC36A2-8261-4F5B-920A-0D1878214453}"/>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5459DC3E-533D-4D12-AD81-10FBD513829D}"/>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215D0CE6-AB43-4C8D-A6E7-CF95D45FCAC0}"/>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23449</xdr:rowOff>
    </xdr:from>
    <xdr:ext cx="469744" cy="259045"/>
    <xdr:sp macro="" textlink="">
      <xdr:nvSpPr>
        <xdr:cNvPr id="350" name="【公営住宅】&#10;一人当たり面積平均値テキスト">
          <a:extLst>
            <a:ext uri="{FF2B5EF4-FFF2-40B4-BE49-F238E27FC236}">
              <a16:creationId xmlns:a16="http://schemas.microsoft.com/office/drawing/2014/main" id="{BCCABFBD-4F76-4C27-B30F-0D343F02B8ED}"/>
            </a:ext>
          </a:extLst>
        </xdr:cNvPr>
        <xdr:cNvSpPr txBox="1"/>
      </xdr:nvSpPr>
      <xdr:spPr>
        <a:xfrm>
          <a:off x="10515600" y="14425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EC9A50D7-E73A-4EB2-9EC6-57D7291D9918}"/>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78E259DF-A613-46E5-AEEF-882708944A0E}"/>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84025A52-1DB5-46DE-8DDB-0C68CED9297A}"/>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129412</xdr:rowOff>
    </xdr:from>
    <xdr:to>
      <xdr:col>41</xdr:col>
      <xdr:colOff>101600</xdr:colOff>
      <xdr:row>85</xdr:row>
      <xdr:rowOff>59562</xdr:rowOff>
    </xdr:to>
    <xdr:sp macro="" textlink="">
      <xdr:nvSpPr>
        <xdr:cNvPr id="354" name="フローチャート: 判断 353">
          <a:extLst>
            <a:ext uri="{FF2B5EF4-FFF2-40B4-BE49-F238E27FC236}">
              <a16:creationId xmlns:a16="http://schemas.microsoft.com/office/drawing/2014/main" id="{5B7F6448-BC7A-4F80-A0BC-BE4B74BAFA23}"/>
            </a:ext>
          </a:extLst>
        </xdr:cNvPr>
        <xdr:cNvSpPr/>
      </xdr:nvSpPr>
      <xdr:spPr>
        <a:xfrm>
          <a:off x="7810500" y="1453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150368</xdr:rowOff>
    </xdr:from>
    <xdr:to>
      <xdr:col>36</xdr:col>
      <xdr:colOff>165100</xdr:colOff>
      <xdr:row>85</xdr:row>
      <xdr:rowOff>80518</xdr:rowOff>
    </xdr:to>
    <xdr:sp macro="" textlink="">
      <xdr:nvSpPr>
        <xdr:cNvPr id="355" name="フローチャート: 判断 354">
          <a:extLst>
            <a:ext uri="{FF2B5EF4-FFF2-40B4-BE49-F238E27FC236}">
              <a16:creationId xmlns:a16="http://schemas.microsoft.com/office/drawing/2014/main" id="{6FDD2ED2-5355-4796-833D-BA95D361F1A9}"/>
            </a:ext>
          </a:extLst>
        </xdr:cNvPr>
        <xdr:cNvSpPr/>
      </xdr:nvSpPr>
      <xdr:spPr>
        <a:xfrm>
          <a:off x="6921500" y="1455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BEF8B8B-62A7-4FBC-972B-20E387ECA63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60B91BB-30E5-497C-A411-3ABC57E7A20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55EC4F4-464C-4A70-859C-C61E09E3DCE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E929B70-D5CC-4B03-8D63-D565EE2A30F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78CF7F8-7F70-4F54-BA9A-6E8443610BF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161226</xdr:rowOff>
    </xdr:from>
    <xdr:to>
      <xdr:col>55</xdr:col>
      <xdr:colOff>50800</xdr:colOff>
      <xdr:row>84</xdr:row>
      <xdr:rowOff>91376</xdr:rowOff>
    </xdr:to>
    <xdr:sp macro="" textlink="">
      <xdr:nvSpPr>
        <xdr:cNvPr id="361" name="楕円 360">
          <a:extLst>
            <a:ext uri="{FF2B5EF4-FFF2-40B4-BE49-F238E27FC236}">
              <a16:creationId xmlns:a16="http://schemas.microsoft.com/office/drawing/2014/main" id="{85289A8B-4B35-4B64-9AF2-9BFCC5144A00}"/>
            </a:ext>
          </a:extLst>
        </xdr:cNvPr>
        <xdr:cNvSpPr/>
      </xdr:nvSpPr>
      <xdr:spPr>
        <a:xfrm>
          <a:off x="10426700" y="1439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12653</xdr:rowOff>
    </xdr:from>
    <xdr:ext cx="469744" cy="259045"/>
    <xdr:sp macro="" textlink="">
      <xdr:nvSpPr>
        <xdr:cNvPr id="362" name="【公営住宅】&#10;一人当たり面積該当値テキスト">
          <a:extLst>
            <a:ext uri="{FF2B5EF4-FFF2-40B4-BE49-F238E27FC236}">
              <a16:creationId xmlns:a16="http://schemas.microsoft.com/office/drawing/2014/main" id="{A3D319C1-C1E1-4A15-9764-0D09FE14AE6A}"/>
            </a:ext>
          </a:extLst>
        </xdr:cNvPr>
        <xdr:cNvSpPr txBox="1"/>
      </xdr:nvSpPr>
      <xdr:spPr>
        <a:xfrm>
          <a:off x="10515600" y="1424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162370</xdr:rowOff>
    </xdr:from>
    <xdr:to>
      <xdr:col>50</xdr:col>
      <xdr:colOff>165100</xdr:colOff>
      <xdr:row>84</xdr:row>
      <xdr:rowOff>92520</xdr:rowOff>
    </xdr:to>
    <xdr:sp macro="" textlink="">
      <xdr:nvSpPr>
        <xdr:cNvPr id="363" name="楕円 362">
          <a:extLst>
            <a:ext uri="{FF2B5EF4-FFF2-40B4-BE49-F238E27FC236}">
              <a16:creationId xmlns:a16="http://schemas.microsoft.com/office/drawing/2014/main" id="{214B9E90-AE24-4684-B82D-F5BAD004092E}"/>
            </a:ext>
          </a:extLst>
        </xdr:cNvPr>
        <xdr:cNvSpPr/>
      </xdr:nvSpPr>
      <xdr:spPr>
        <a:xfrm>
          <a:off x="9588500" y="1439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40576</xdr:rowOff>
    </xdr:from>
    <xdr:to>
      <xdr:col>55</xdr:col>
      <xdr:colOff>0</xdr:colOff>
      <xdr:row>84</xdr:row>
      <xdr:rowOff>41720</xdr:rowOff>
    </xdr:to>
    <xdr:cxnSp macro="">
      <xdr:nvCxnSpPr>
        <xdr:cNvPr id="364" name="直線コネクタ 363">
          <a:extLst>
            <a:ext uri="{FF2B5EF4-FFF2-40B4-BE49-F238E27FC236}">
              <a16:creationId xmlns:a16="http://schemas.microsoft.com/office/drawing/2014/main" id="{3B662DD2-0E97-463D-8C9D-35C295615240}"/>
            </a:ext>
          </a:extLst>
        </xdr:cNvPr>
        <xdr:cNvCxnSpPr/>
      </xdr:nvCxnSpPr>
      <xdr:spPr>
        <a:xfrm flipV="1">
          <a:off x="9639300" y="14442376"/>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161417</xdr:rowOff>
    </xdr:from>
    <xdr:to>
      <xdr:col>46</xdr:col>
      <xdr:colOff>38100</xdr:colOff>
      <xdr:row>84</xdr:row>
      <xdr:rowOff>91567</xdr:rowOff>
    </xdr:to>
    <xdr:sp macro="" textlink="">
      <xdr:nvSpPr>
        <xdr:cNvPr id="365" name="楕円 364">
          <a:extLst>
            <a:ext uri="{FF2B5EF4-FFF2-40B4-BE49-F238E27FC236}">
              <a16:creationId xmlns:a16="http://schemas.microsoft.com/office/drawing/2014/main" id="{56895B43-BBAC-4EB1-8EED-2868FAE17873}"/>
            </a:ext>
          </a:extLst>
        </xdr:cNvPr>
        <xdr:cNvSpPr/>
      </xdr:nvSpPr>
      <xdr:spPr>
        <a:xfrm>
          <a:off x="8699500" y="143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40767</xdr:rowOff>
    </xdr:from>
    <xdr:to>
      <xdr:col>50</xdr:col>
      <xdr:colOff>114300</xdr:colOff>
      <xdr:row>84</xdr:row>
      <xdr:rowOff>41720</xdr:rowOff>
    </xdr:to>
    <xdr:cxnSp macro="">
      <xdr:nvCxnSpPr>
        <xdr:cNvPr id="366" name="直線コネクタ 365">
          <a:extLst>
            <a:ext uri="{FF2B5EF4-FFF2-40B4-BE49-F238E27FC236}">
              <a16:creationId xmlns:a16="http://schemas.microsoft.com/office/drawing/2014/main" id="{51F2A373-7DD9-4466-9634-96BA4AE52A27}"/>
            </a:ext>
          </a:extLst>
        </xdr:cNvPr>
        <xdr:cNvCxnSpPr/>
      </xdr:nvCxnSpPr>
      <xdr:spPr>
        <a:xfrm>
          <a:off x="8750300" y="14442567"/>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74549</xdr:rowOff>
    </xdr:from>
    <xdr:to>
      <xdr:col>41</xdr:col>
      <xdr:colOff>101600</xdr:colOff>
      <xdr:row>85</xdr:row>
      <xdr:rowOff>4699</xdr:rowOff>
    </xdr:to>
    <xdr:sp macro="" textlink="">
      <xdr:nvSpPr>
        <xdr:cNvPr id="367" name="楕円 366">
          <a:extLst>
            <a:ext uri="{FF2B5EF4-FFF2-40B4-BE49-F238E27FC236}">
              <a16:creationId xmlns:a16="http://schemas.microsoft.com/office/drawing/2014/main" id="{AF76F5FB-1179-4C6E-AE79-6D6AF7BB6AF8}"/>
            </a:ext>
          </a:extLst>
        </xdr:cNvPr>
        <xdr:cNvSpPr/>
      </xdr:nvSpPr>
      <xdr:spPr>
        <a:xfrm>
          <a:off x="7810500" y="1447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40767</xdr:rowOff>
    </xdr:from>
    <xdr:to>
      <xdr:col>45</xdr:col>
      <xdr:colOff>177800</xdr:colOff>
      <xdr:row>84</xdr:row>
      <xdr:rowOff>125349</xdr:rowOff>
    </xdr:to>
    <xdr:cxnSp macro="">
      <xdr:nvCxnSpPr>
        <xdr:cNvPr id="368" name="直線コネクタ 367">
          <a:extLst>
            <a:ext uri="{FF2B5EF4-FFF2-40B4-BE49-F238E27FC236}">
              <a16:creationId xmlns:a16="http://schemas.microsoft.com/office/drawing/2014/main" id="{0C93D0C1-44FC-4243-8DA7-D51B434E3D25}"/>
            </a:ext>
          </a:extLst>
        </xdr:cNvPr>
        <xdr:cNvCxnSpPr/>
      </xdr:nvCxnSpPr>
      <xdr:spPr>
        <a:xfrm flipV="1">
          <a:off x="7861300" y="14442567"/>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4063</xdr:rowOff>
    </xdr:from>
    <xdr:to>
      <xdr:col>36</xdr:col>
      <xdr:colOff>165100</xdr:colOff>
      <xdr:row>84</xdr:row>
      <xdr:rowOff>105663</xdr:rowOff>
    </xdr:to>
    <xdr:sp macro="" textlink="">
      <xdr:nvSpPr>
        <xdr:cNvPr id="369" name="楕円 368">
          <a:extLst>
            <a:ext uri="{FF2B5EF4-FFF2-40B4-BE49-F238E27FC236}">
              <a16:creationId xmlns:a16="http://schemas.microsoft.com/office/drawing/2014/main" id="{0BF53F7F-9229-49CC-9D6C-9ED6BE3B37B7}"/>
            </a:ext>
          </a:extLst>
        </xdr:cNvPr>
        <xdr:cNvSpPr/>
      </xdr:nvSpPr>
      <xdr:spPr>
        <a:xfrm>
          <a:off x="6921500" y="1440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54863</xdr:rowOff>
    </xdr:from>
    <xdr:to>
      <xdr:col>41</xdr:col>
      <xdr:colOff>50800</xdr:colOff>
      <xdr:row>84</xdr:row>
      <xdr:rowOff>125349</xdr:rowOff>
    </xdr:to>
    <xdr:cxnSp macro="">
      <xdr:nvCxnSpPr>
        <xdr:cNvPr id="370" name="直線コネクタ 369">
          <a:extLst>
            <a:ext uri="{FF2B5EF4-FFF2-40B4-BE49-F238E27FC236}">
              <a16:creationId xmlns:a16="http://schemas.microsoft.com/office/drawing/2014/main" id="{51E19F38-A1B4-4840-BF80-D2839D7CB8AB}"/>
            </a:ext>
          </a:extLst>
        </xdr:cNvPr>
        <xdr:cNvCxnSpPr/>
      </xdr:nvCxnSpPr>
      <xdr:spPr>
        <a:xfrm>
          <a:off x="6972300" y="14456663"/>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126509</xdr:rowOff>
    </xdr:from>
    <xdr:ext cx="469744" cy="259045"/>
    <xdr:sp macro="" textlink="">
      <xdr:nvSpPr>
        <xdr:cNvPr id="371" name="n_1aveValue【公営住宅】&#10;一人当たり面積">
          <a:extLst>
            <a:ext uri="{FF2B5EF4-FFF2-40B4-BE49-F238E27FC236}">
              <a16:creationId xmlns:a16="http://schemas.microsoft.com/office/drawing/2014/main" id="{1A618C28-FB98-44BC-AE7B-D283FC781F98}"/>
            </a:ext>
          </a:extLst>
        </xdr:cNvPr>
        <xdr:cNvSpPr txBox="1"/>
      </xdr:nvSpPr>
      <xdr:spPr>
        <a:xfrm>
          <a:off x="9391727"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128985</xdr:rowOff>
    </xdr:from>
    <xdr:ext cx="469744" cy="259045"/>
    <xdr:sp macro="" textlink="">
      <xdr:nvSpPr>
        <xdr:cNvPr id="372" name="n_2aveValue【公営住宅】&#10;一人当たり面積">
          <a:extLst>
            <a:ext uri="{FF2B5EF4-FFF2-40B4-BE49-F238E27FC236}">
              <a16:creationId xmlns:a16="http://schemas.microsoft.com/office/drawing/2014/main" id="{FA371A3B-10B5-4E29-A388-504EB4753682}"/>
            </a:ext>
          </a:extLst>
        </xdr:cNvPr>
        <xdr:cNvSpPr txBox="1"/>
      </xdr:nvSpPr>
      <xdr:spPr>
        <a:xfrm>
          <a:off x="8515427" y="1453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50689</xdr:rowOff>
    </xdr:from>
    <xdr:ext cx="469744" cy="259045"/>
    <xdr:sp macro="" textlink="">
      <xdr:nvSpPr>
        <xdr:cNvPr id="373" name="n_3aveValue【公営住宅】&#10;一人当たり面積">
          <a:extLst>
            <a:ext uri="{FF2B5EF4-FFF2-40B4-BE49-F238E27FC236}">
              <a16:creationId xmlns:a16="http://schemas.microsoft.com/office/drawing/2014/main" id="{2C13CE97-49E5-491F-89CB-645FD92A75CF}"/>
            </a:ext>
          </a:extLst>
        </xdr:cNvPr>
        <xdr:cNvSpPr txBox="1"/>
      </xdr:nvSpPr>
      <xdr:spPr>
        <a:xfrm>
          <a:off x="7626427" y="1462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71645</xdr:rowOff>
    </xdr:from>
    <xdr:ext cx="469744" cy="259045"/>
    <xdr:sp macro="" textlink="">
      <xdr:nvSpPr>
        <xdr:cNvPr id="374" name="n_4aveValue【公営住宅】&#10;一人当たり面積">
          <a:extLst>
            <a:ext uri="{FF2B5EF4-FFF2-40B4-BE49-F238E27FC236}">
              <a16:creationId xmlns:a16="http://schemas.microsoft.com/office/drawing/2014/main" id="{5D756D2D-1C6C-4A14-802C-00F9CE62EB54}"/>
            </a:ext>
          </a:extLst>
        </xdr:cNvPr>
        <xdr:cNvSpPr txBox="1"/>
      </xdr:nvSpPr>
      <xdr:spPr>
        <a:xfrm>
          <a:off x="6737427" y="1464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109047</xdr:rowOff>
    </xdr:from>
    <xdr:ext cx="469744" cy="259045"/>
    <xdr:sp macro="" textlink="">
      <xdr:nvSpPr>
        <xdr:cNvPr id="375" name="n_1mainValue【公営住宅】&#10;一人当たり面積">
          <a:extLst>
            <a:ext uri="{FF2B5EF4-FFF2-40B4-BE49-F238E27FC236}">
              <a16:creationId xmlns:a16="http://schemas.microsoft.com/office/drawing/2014/main" id="{D9129FC6-CF09-4BE4-8E87-EA7C8C508522}"/>
            </a:ext>
          </a:extLst>
        </xdr:cNvPr>
        <xdr:cNvSpPr txBox="1"/>
      </xdr:nvSpPr>
      <xdr:spPr>
        <a:xfrm>
          <a:off x="9391727" y="1416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108094</xdr:rowOff>
    </xdr:from>
    <xdr:ext cx="469744" cy="259045"/>
    <xdr:sp macro="" textlink="">
      <xdr:nvSpPr>
        <xdr:cNvPr id="376" name="n_2mainValue【公営住宅】&#10;一人当たり面積">
          <a:extLst>
            <a:ext uri="{FF2B5EF4-FFF2-40B4-BE49-F238E27FC236}">
              <a16:creationId xmlns:a16="http://schemas.microsoft.com/office/drawing/2014/main" id="{2F14FF1D-3EF6-4A72-B215-AA0B3DEA5667}"/>
            </a:ext>
          </a:extLst>
        </xdr:cNvPr>
        <xdr:cNvSpPr txBox="1"/>
      </xdr:nvSpPr>
      <xdr:spPr>
        <a:xfrm>
          <a:off x="8515427" y="1416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21226</xdr:rowOff>
    </xdr:from>
    <xdr:ext cx="469744" cy="259045"/>
    <xdr:sp macro="" textlink="">
      <xdr:nvSpPr>
        <xdr:cNvPr id="377" name="n_3mainValue【公営住宅】&#10;一人当たり面積">
          <a:extLst>
            <a:ext uri="{FF2B5EF4-FFF2-40B4-BE49-F238E27FC236}">
              <a16:creationId xmlns:a16="http://schemas.microsoft.com/office/drawing/2014/main" id="{6DA4B672-FC14-43C0-AC02-5FCAF99D95CB}"/>
            </a:ext>
          </a:extLst>
        </xdr:cNvPr>
        <xdr:cNvSpPr txBox="1"/>
      </xdr:nvSpPr>
      <xdr:spPr>
        <a:xfrm>
          <a:off x="7626427" y="1425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122190</xdr:rowOff>
    </xdr:from>
    <xdr:ext cx="469744" cy="259045"/>
    <xdr:sp macro="" textlink="">
      <xdr:nvSpPr>
        <xdr:cNvPr id="378" name="n_4mainValue【公営住宅】&#10;一人当たり面積">
          <a:extLst>
            <a:ext uri="{FF2B5EF4-FFF2-40B4-BE49-F238E27FC236}">
              <a16:creationId xmlns:a16="http://schemas.microsoft.com/office/drawing/2014/main" id="{7BD55F70-F46E-4947-A2EE-7AE7C5478AC9}"/>
            </a:ext>
          </a:extLst>
        </xdr:cNvPr>
        <xdr:cNvSpPr txBox="1"/>
      </xdr:nvSpPr>
      <xdr:spPr>
        <a:xfrm>
          <a:off x="6737427" y="1418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506A36CB-E053-4D1F-9063-1E19EACDD6B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B221C668-DA90-4F60-95E5-0188C5621B4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A818D1F1-610F-4C3D-B596-DB0B8211855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A69EC618-5EEC-43A1-9C02-2873E344D1B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E81EA756-C638-44A9-81DF-A1A5027ED98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C73A87A7-C601-4BAA-B745-A4C27ABFCBE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5684FFFF-694F-4F73-B8A0-28C3D436F30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8D4B8D92-3175-44F4-82CB-4C4675B4B0D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90CD491-CF82-45CE-80EA-372AA16D454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C45A5A20-0860-46FF-BF81-12C78FB2876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700B7010-760D-4571-8FE6-9F7FBFF5F23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A0C49D98-36C7-40DD-AD12-94BA7EE36E4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32868A0B-202D-43DD-8554-4C80986F4B6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A8FEFC74-6C7F-44D7-BC36-F9D84C30AEA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B8649EA4-A639-4A6A-B30C-B5974EDCC2A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C35DC8C-EBFB-43D1-AD7F-8F8B109F51C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8B8A7C3E-386C-4E36-91F9-6D7B855F92B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13821CC-F3E9-4E2A-8CD7-7E7028C8B82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91D15C3-55B0-4A82-AD22-1BBF5BEE317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15001B88-1FF4-483D-8682-BAB9FEA8013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F21A6215-6938-4FEF-AFC7-E41CBEA4447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86AF3201-410B-4155-BA10-24F7857B2D8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9E97B81D-3F3F-4E1D-8284-5CA7F8BADB9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512EE319-7BA3-40CE-BE9A-1CBDDAC39C3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6BEAB7C1-419E-4D40-BDEA-4413C1E6434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4E575F7B-6456-46AF-A0BD-59D3B3EF344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CB73B9F7-F8FD-41DF-87A7-7346B0E265F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5722924A-D653-40E2-8677-BD25F973EC2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ECD8486-7F1D-4941-BEEB-1A080BF096D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F2E37176-1622-4046-AD4E-27CCE10720A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FD54CED2-B832-4DBF-90C0-4015E5B34BB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C97727A1-5700-4CE7-8D8B-9627B46D19A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5517422D-66EF-45DE-A0F3-EE3487F4B10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249ABC3D-9B83-4400-AAAE-D174009FD3B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D5CD3627-9052-49FA-BFDD-ACEBA0A4918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0A6BF884-FBDA-468C-AF7F-BA40745411E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11BE7D4C-E6FA-4D34-BCE0-AA7803DDAC4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B6353E16-7C13-4055-AB5C-F0F4B039DBD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66AD6418-FC1A-4001-8ECC-0421F9A3E6B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8EA98E7E-ABF4-44A0-9AB7-9A4C0F46031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308A646B-2777-4832-8793-F2AC3B1B7978}"/>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89F57039-19B4-4DC3-94DB-AB7294CF193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4A9C542B-B694-4A3B-B06E-1DA0C8D6790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C22F7333-56B8-4F1F-9367-781BEB91737E}"/>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3" name="直線コネクタ 422">
          <a:extLst>
            <a:ext uri="{FF2B5EF4-FFF2-40B4-BE49-F238E27FC236}">
              <a16:creationId xmlns:a16="http://schemas.microsoft.com/office/drawing/2014/main" id="{6779BE3A-C2F4-45EC-BA93-991938F1565C}"/>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8EF50ACC-B633-447F-9813-91268A232863}"/>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5" name="フローチャート: 判断 424">
          <a:extLst>
            <a:ext uri="{FF2B5EF4-FFF2-40B4-BE49-F238E27FC236}">
              <a16:creationId xmlns:a16="http://schemas.microsoft.com/office/drawing/2014/main" id="{5FD2FFAF-31BA-4B7E-B3B6-5081B079054E}"/>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6" name="フローチャート: 判断 425">
          <a:extLst>
            <a:ext uri="{FF2B5EF4-FFF2-40B4-BE49-F238E27FC236}">
              <a16:creationId xmlns:a16="http://schemas.microsoft.com/office/drawing/2014/main" id="{B816ADE3-9A9B-47D6-9012-E61DEE9D8AB8}"/>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7" name="フローチャート: 判断 426">
          <a:extLst>
            <a:ext uri="{FF2B5EF4-FFF2-40B4-BE49-F238E27FC236}">
              <a16:creationId xmlns:a16="http://schemas.microsoft.com/office/drawing/2014/main" id="{4374A398-D37A-4774-A7F5-38562AB2DA55}"/>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143510</xdr:rowOff>
    </xdr:from>
    <xdr:to>
      <xdr:col>72</xdr:col>
      <xdr:colOff>38100</xdr:colOff>
      <xdr:row>37</xdr:row>
      <xdr:rowOff>73660</xdr:rowOff>
    </xdr:to>
    <xdr:sp macro="" textlink="">
      <xdr:nvSpPr>
        <xdr:cNvPr id="428" name="フローチャート: 判断 427">
          <a:extLst>
            <a:ext uri="{FF2B5EF4-FFF2-40B4-BE49-F238E27FC236}">
              <a16:creationId xmlns:a16="http://schemas.microsoft.com/office/drawing/2014/main" id="{0BD9C8A6-0F7D-44BF-8B49-E7DAF274C7FF}"/>
            </a:ext>
          </a:extLst>
        </xdr:cNvPr>
        <xdr:cNvSpPr/>
      </xdr:nvSpPr>
      <xdr:spPr>
        <a:xfrm>
          <a:off x="13652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93980</xdr:rowOff>
    </xdr:from>
    <xdr:to>
      <xdr:col>67</xdr:col>
      <xdr:colOff>101600</xdr:colOff>
      <xdr:row>37</xdr:row>
      <xdr:rowOff>24130</xdr:rowOff>
    </xdr:to>
    <xdr:sp macro="" textlink="">
      <xdr:nvSpPr>
        <xdr:cNvPr id="429" name="フローチャート: 判断 428">
          <a:extLst>
            <a:ext uri="{FF2B5EF4-FFF2-40B4-BE49-F238E27FC236}">
              <a16:creationId xmlns:a16="http://schemas.microsoft.com/office/drawing/2014/main" id="{AC3FD7B5-0F39-4B7D-810F-19ACFF154F7E}"/>
            </a:ext>
          </a:extLst>
        </xdr:cNvPr>
        <xdr:cNvSpPr/>
      </xdr:nvSpPr>
      <xdr:spPr>
        <a:xfrm>
          <a:off x="12763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D9A9F42D-8208-4969-B474-2BA7F645C42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581BD75-281A-40B8-955E-E133BBAE665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83AB87B-0614-4A51-A2D1-72F3A40BD99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289CE0F-9B43-49AE-BEC4-71DC91B067E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D18357FD-8D53-4AE7-AB16-C51F04A62DD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57785</xdr:rowOff>
    </xdr:from>
    <xdr:to>
      <xdr:col>85</xdr:col>
      <xdr:colOff>177800</xdr:colOff>
      <xdr:row>39</xdr:row>
      <xdr:rowOff>159385</xdr:rowOff>
    </xdr:to>
    <xdr:sp macro="" textlink="">
      <xdr:nvSpPr>
        <xdr:cNvPr id="435" name="楕円 434">
          <a:extLst>
            <a:ext uri="{FF2B5EF4-FFF2-40B4-BE49-F238E27FC236}">
              <a16:creationId xmlns:a16="http://schemas.microsoft.com/office/drawing/2014/main" id="{4799B525-8795-414F-8BD9-00991CEBAE49}"/>
            </a:ext>
          </a:extLst>
        </xdr:cNvPr>
        <xdr:cNvSpPr/>
      </xdr:nvSpPr>
      <xdr:spPr>
        <a:xfrm>
          <a:off x="16268700" y="67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36212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4A228A4C-552C-488F-87B6-1E79034649F0}"/>
            </a:ext>
          </a:extLst>
        </xdr:cNvPr>
        <xdr:cNvSpPr txBox="1"/>
      </xdr:nvSpPr>
      <xdr:spPr>
        <a:xfrm>
          <a:off x="16357600"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13970</xdr:rowOff>
    </xdr:from>
    <xdr:to>
      <xdr:col>81</xdr:col>
      <xdr:colOff>101600</xdr:colOff>
      <xdr:row>39</xdr:row>
      <xdr:rowOff>115570</xdr:rowOff>
    </xdr:to>
    <xdr:sp macro="" textlink="">
      <xdr:nvSpPr>
        <xdr:cNvPr id="437" name="楕円 436">
          <a:extLst>
            <a:ext uri="{FF2B5EF4-FFF2-40B4-BE49-F238E27FC236}">
              <a16:creationId xmlns:a16="http://schemas.microsoft.com/office/drawing/2014/main" id="{9DB26DB0-3FC6-44C0-BDE1-A08D6853CCB6}"/>
            </a:ext>
          </a:extLst>
        </xdr:cNvPr>
        <xdr:cNvSpPr/>
      </xdr:nvSpPr>
      <xdr:spPr>
        <a:xfrm>
          <a:off x="1543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64770</xdr:rowOff>
    </xdr:from>
    <xdr:to>
      <xdr:col>85</xdr:col>
      <xdr:colOff>127000</xdr:colOff>
      <xdr:row>39</xdr:row>
      <xdr:rowOff>108585</xdr:rowOff>
    </xdr:to>
    <xdr:cxnSp macro="">
      <xdr:nvCxnSpPr>
        <xdr:cNvPr id="438" name="直線コネクタ 437">
          <a:extLst>
            <a:ext uri="{FF2B5EF4-FFF2-40B4-BE49-F238E27FC236}">
              <a16:creationId xmlns:a16="http://schemas.microsoft.com/office/drawing/2014/main" id="{7DFC0766-A70F-4A5B-B49D-12DE656CD239}"/>
            </a:ext>
          </a:extLst>
        </xdr:cNvPr>
        <xdr:cNvCxnSpPr/>
      </xdr:nvCxnSpPr>
      <xdr:spPr>
        <a:xfrm>
          <a:off x="15481300" y="675132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132080</xdr:rowOff>
    </xdr:from>
    <xdr:to>
      <xdr:col>76</xdr:col>
      <xdr:colOff>165100</xdr:colOff>
      <xdr:row>39</xdr:row>
      <xdr:rowOff>62230</xdr:rowOff>
    </xdr:to>
    <xdr:sp macro="" textlink="">
      <xdr:nvSpPr>
        <xdr:cNvPr id="439" name="楕円 438">
          <a:extLst>
            <a:ext uri="{FF2B5EF4-FFF2-40B4-BE49-F238E27FC236}">
              <a16:creationId xmlns:a16="http://schemas.microsoft.com/office/drawing/2014/main" id="{16C42165-FC21-4121-9574-8B839F83DB19}"/>
            </a:ext>
          </a:extLst>
        </xdr:cNvPr>
        <xdr:cNvSpPr/>
      </xdr:nvSpPr>
      <xdr:spPr>
        <a:xfrm>
          <a:off x="14541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11430</xdr:rowOff>
    </xdr:from>
    <xdr:to>
      <xdr:col>81</xdr:col>
      <xdr:colOff>50800</xdr:colOff>
      <xdr:row>39</xdr:row>
      <xdr:rowOff>64770</xdr:rowOff>
    </xdr:to>
    <xdr:cxnSp macro="">
      <xdr:nvCxnSpPr>
        <xdr:cNvPr id="440" name="直線コネクタ 439">
          <a:extLst>
            <a:ext uri="{FF2B5EF4-FFF2-40B4-BE49-F238E27FC236}">
              <a16:creationId xmlns:a16="http://schemas.microsoft.com/office/drawing/2014/main" id="{2400A927-DA24-48C2-BED4-C733FCCB49A2}"/>
            </a:ext>
          </a:extLst>
        </xdr:cNvPr>
        <xdr:cNvCxnSpPr/>
      </xdr:nvCxnSpPr>
      <xdr:spPr>
        <a:xfrm>
          <a:off x="14592300" y="6697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635</xdr:rowOff>
    </xdr:from>
    <xdr:to>
      <xdr:col>72</xdr:col>
      <xdr:colOff>38100</xdr:colOff>
      <xdr:row>39</xdr:row>
      <xdr:rowOff>102235</xdr:rowOff>
    </xdr:to>
    <xdr:sp macro="" textlink="">
      <xdr:nvSpPr>
        <xdr:cNvPr id="441" name="楕円 440">
          <a:extLst>
            <a:ext uri="{FF2B5EF4-FFF2-40B4-BE49-F238E27FC236}">
              <a16:creationId xmlns:a16="http://schemas.microsoft.com/office/drawing/2014/main" id="{8E472CBF-D0BF-44E4-9E33-4CF3E449B8D4}"/>
            </a:ext>
          </a:extLst>
        </xdr:cNvPr>
        <xdr:cNvSpPr/>
      </xdr:nvSpPr>
      <xdr:spPr>
        <a:xfrm>
          <a:off x="136525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11430</xdr:rowOff>
    </xdr:from>
    <xdr:to>
      <xdr:col>76</xdr:col>
      <xdr:colOff>114300</xdr:colOff>
      <xdr:row>39</xdr:row>
      <xdr:rowOff>51435</xdr:rowOff>
    </xdr:to>
    <xdr:cxnSp macro="">
      <xdr:nvCxnSpPr>
        <xdr:cNvPr id="442" name="直線コネクタ 441">
          <a:extLst>
            <a:ext uri="{FF2B5EF4-FFF2-40B4-BE49-F238E27FC236}">
              <a16:creationId xmlns:a16="http://schemas.microsoft.com/office/drawing/2014/main" id="{A65EFD45-2C9F-4791-B2A4-6601B9F7BA8D}"/>
            </a:ext>
          </a:extLst>
        </xdr:cNvPr>
        <xdr:cNvCxnSpPr/>
      </xdr:nvCxnSpPr>
      <xdr:spPr>
        <a:xfrm flipV="1">
          <a:off x="13703300" y="66979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133985</xdr:rowOff>
    </xdr:from>
    <xdr:to>
      <xdr:col>67</xdr:col>
      <xdr:colOff>101600</xdr:colOff>
      <xdr:row>39</xdr:row>
      <xdr:rowOff>64135</xdr:rowOff>
    </xdr:to>
    <xdr:sp macro="" textlink="">
      <xdr:nvSpPr>
        <xdr:cNvPr id="443" name="楕円 442">
          <a:extLst>
            <a:ext uri="{FF2B5EF4-FFF2-40B4-BE49-F238E27FC236}">
              <a16:creationId xmlns:a16="http://schemas.microsoft.com/office/drawing/2014/main" id="{466A6F3C-43B6-493D-95CE-114FE06ECF5B}"/>
            </a:ext>
          </a:extLst>
        </xdr:cNvPr>
        <xdr:cNvSpPr/>
      </xdr:nvSpPr>
      <xdr:spPr>
        <a:xfrm>
          <a:off x="12763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13335</xdr:rowOff>
    </xdr:from>
    <xdr:to>
      <xdr:col>71</xdr:col>
      <xdr:colOff>177800</xdr:colOff>
      <xdr:row>39</xdr:row>
      <xdr:rowOff>51435</xdr:rowOff>
    </xdr:to>
    <xdr:cxnSp macro="">
      <xdr:nvCxnSpPr>
        <xdr:cNvPr id="444" name="直線コネクタ 443">
          <a:extLst>
            <a:ext uri="{FF2B5EF4-FFF2-40B4-BE49-F238E27FC236}">
              <a16:creationId xmlns:a16="http://schemas.microsoft.com/office/drawing/2014/main" id="{DF36447A-5F9D-4A5A-8903-3CF74389FF7B}"/>
            </a:ext>
          </a:extLst>
        </xdr:cNvPr>
        <xdr:cNvCxnSpPr/>
      </xdr:nvCxnSpPr>
      <xdr:spPr>
        <a:xfrm>
          <a:off x="12814300" y="66998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2415D9A1-4D0D-444E-808D-34C8A555C7EA}"/>
            </a:ext>
          </a:extLst>
        </xdr:cNvPr>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B4F38460-D45B-40D4-B706-686888E6CDDF}"/>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90187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A8D1B9CA-97D1-4E9A-BE55-64A164FB7EC6}"/>
            </a:ext>
          </a:extLst>
        </xdr:cNvPr>
        <xdr:cNvSpPr txBox="1"/>
      </xdr:nvSpPr>
      <xdr:spPr>
        <a:xfrm>
          <a:off x="13500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40657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6D5B1A95-7395-4307-843A-422169094B95}"/>
            </a:ext>
          </a:extLst>
        </xdr:cNvPr>
        <xdr:cNvSpPr txBox="1"/>
      </xdr:nvSpPr>
      <xdr:spPr>
        <a:xfrm>
          <a:off x="12611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106697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DA7CC361-9D6D-479A-9923-150134B28877}"/>
            </a:ext>
          </a:extLst>
        </xdr:cNvPr>
        <xdr:cNvSpPr txBox="1"/>
      </xdr:nvSpPr>
      <xdr:spPr>
        <a:xfrm>
          <a:off x="15266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53357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0374921A-C93F-449E-8532-5101353EA432}"/>
            </a:ext>
          </a:extLst>
        </xdr:cNvPr>
        <xdr:cNvSpPr txBox="1"/>
      </xdr:nvSpPr>
      <xdr:spPr>
        <a:xfrm>
          <a:off x="1438974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93362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EB893324-DBD4-432C-A3B0-78D248248EBE}"/>
            </a:ext>
          </a:extLst>
        </xdr:cNvPr>
        <xdr:cNvSpPr txBox="1"/>
      </xdr:nvSpPr>
      <xdr:spPr>
        <a:xfrm>
          <a:off x="13500744" y="677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55262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199A5289-D7ED-4FD3-A3F1-41B7145A2567}"/>
            </a:ext>
          </a:extLst>
        </xdr:cNvPr>
        <xdr:cNvSpPr txBox="1"/>
      </xdr:nvSpPr>
      <xdr:spPr>
        <a:xfrm>
          <a:off x="126117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6E34FC7A-C769-49F5-B537-FD7CBC82796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ECFACA35-9C51-4FEB-96F0-1FA3B9A5E9F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743729C6-0848-41E9-A171-D7F4A2F350E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33E109E6-FA76-4A07-B608-A0A828760AC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3F7046B-594C-4AD2-B3BC-9E092554467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9A28E00F-F288-4D1B-AB86-F2390E12FA3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4B6597DE-9F88-4002-87AC-50932097734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9FF08AC6-1609-4BAA-A0CF-9D6A709E02B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A42F8E5C-8154-4F09-92D3-326E6B54D11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60CB03EE-EA9D-462F-9D48-2F41330D422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0950D8B6-25B7-43F5-948E-65AC4BE6625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558CD45E-CDB4-426F-B89C-873B7BF464D7}"/>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6D6CE058-8363-4D8F-9685-3F6922B2D2A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204632CC-238B-4484-A9A3-33AF3D2D421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5E9A59B1-76E9-42E2-A235-12232C2981A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9177D4D7-EFFA-49E8-88C1-29917E09A49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4CA0C17F-2587-4BD3-B82A-73446C31CD4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71F1BA20-86BC-4A71-B4E7-18238C4CE79C}"/>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535AB827-54C6-4B62-A98F-3E1D2708F5A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2E7105A0-5268-4AE7-971D-FEBF4C7D7A0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7EBEB16B-01D8-49FB-B02D-65BAB1B1908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9CBCD657-94BB-4AF5-A20B-B9283FBC9A0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9DDD78F1-437A-4DB7-9CA3-D10CE06B5C7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6" name="直線コネクタ 475">
          <a:extLst>
            <a:ext uri="{FF2B5EF4-FFF2-40B4-BE49-F238E27FC236}">
              <a16:creationId xmlns:a16="http://schemas.microsoft.com/office/drawing/2014/main" id="{F03F6978-B0B0-4849-A706-684956F06D73}"/>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22796099-0E99-440F-BC67-25C357622FF2}"/>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8" name="直線コネクタ 477">
          <a:extLst>
            <a:ext uri="{FF2B5EF4-FFF2-40B4-BE49-F238E27FC236}">
              <a16:creationId xmlns:a16="http://schemas.microsoft.com/office/drawing/2014/main" id="{4C0A578F-2FF4-46ED-9134-4099B2462F2F}"/>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D857D055-2517-42F8-BCC3-9D56126BE502}"/>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0" name="直線コネクタ 479">
          <a:extLst>
            <a:ext uri="{FF2B5EF4-FFF2-40B4-BE49-F238E27FC236}">
              <a16:creationId xmlns:a16="http://schemas.microsoft.com/office/drawing/2014/main" id="{044B58A0-EE1D-472C-B2B3-A473D1325FB2}"/>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62247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D654382F-8144-4175-AE80-3D763106D237}"/>
            </a:ext>
          </a:extLst>
        </xdr:cNvPr>
        <xdr:cNvSpPr txBox="1"/>
      </xdr:nvSpPr>
      <xdr:spPr>
        <a:xfrm>
          <a:off x="22199600" y="6748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2" name="フローチャート: 判断 481">
          <a:extLst>
            <a:ext uri="{FF2B5EF4-FFF2-40B4-BE49-F238E27FC236}">
              <a16:creationId xmlns:a16="http://schemas.microsoft.com/office/drawing/2014/main" id="{B892B61C-DD5D-4A61-80C5-C16A59AAB7E2}"/>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3" name="フローチャート: 判断 482">
          <a:extLst>
            <a:ext uri="{FF2B5EF4-FFF2-40B4-BE49-F238E27FC236}">
              <a16:creationId xmlns:a16="http://schemas.microsoft.com/office/drawing/2014/main" id="{B08FF475-71E5-4452-AF08-F8EAB82F6972}"/>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4" name="フローチャート: 判断 483">
          <a:extLst>
            <a:ext uri="{FF2B5EF4-FFF2-40B4-BE49-F238E27FC236}">
              <a16:creationId xmlns:a16="http://schemas.microsoft.com/office/drawing/2014/main" id="{B5C95CC3-5376-4705-A61F-754AF9B20392}"/>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485" name="フローチャート: 判断 484">
          <a:extLst>
            <a:ext uri="{FF2B5EF4-FFF2-40B4-BE49-F238E27FC236}">
              <a16:creationId xmlns:a16="http://schemas.microsoft.com/office/drawing/2014/main" id="{B28201EF-25A1-4CE6-9C8B-43A8FA8552E2}"/>
            </a:ext>
          </a:extLst>
        </xdr:cNvPr>
        <xdr:cNvSpPr/>
      </xdr:nvSpPr>
      <xdr:spPr>
        <a:xfrm>
          <a:off x="19494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73660</xdr:rowOff>
    </xdr:from>
    <xdr:to>
      <xdr:col>98</xdr:col>
      <xdr:colOff>38100</xdr:colOff>
      <xdr:row>40</xdr:row>
      <xdr:rowOff>3810</xdr:rowOff>
    </xdr:to>
    <xdr:sp macro="" textlink="">
      <xdr:nvSpPr>
        <xdr:cNvPr id="486" name="フローチャート: 判断 485">
          <a:extLst>
            <a:ext uri="{FF2B5EF4-FFF2-40B4-BE49-F238E27FC236}">
              <a16:creationId xmlns:a16="http://schemas.microsoft.com/office/drawing/2014/main" id="{110748BF-80A6-4559-AF3A-B8328693C939}"/>
            </a:ext>
          </a:extLst>
        </xdr:cNvPr>
        <xdr:cNvSpPr/>
      </xdr:nvSpPr>
      <xdr:spPr>
        <a:xfrm>
          <a:off x="18605500" y="676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1EDF9030-A4ED-4C3B-9A0F-9A6F2FAF9AA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8A6D28AB-75D8-409D-AE42-7471F596A2D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60028CA7-6EF7-444A-BA7D-FC541659F32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787F8991-BEA3-4DE2-8FBB-BC62CB6CDAA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DC50A96B-933D-441C-972A-94020F7EA3B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91440</xdr:rowOff>
    </xdr:from>
    <xdr:to>
      <xdr:col>116</xdr:col>
      <xdr:colOff>114300</xdr:colOff>
      <xdr:row>39</xdr:row>
      <xdr:rowOff>21590</xdr:rowOff>
    </xdr:to>
    <xdr:sp macro="" textlink="">
      <xdr:nvSpPr>
        <xdr:cNvPr id="492" name="楕円 491">
          <a:extLst>
            <a:ext uri="{FF2B5EF4-FFF2-40B4-BE49-F238E27FC236}">
              <a16:creationId xmlns:a16="http://schemas.microsoft.com/office/drawing/2014/main" id="{3CD7FD4C-048E-4F11-AB3A-1FD27B378728}"/>
            </a:ext>
          </a:extLst>
        </xdr:cNvPr>
        <xdr:cNvSpPr/>
      </xdr:nvSpPr>
      <xdr:spPr>
        <a:xfrm>
          <a:off x="221107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114317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665F2C05-1181-4473-91CE-DD428A3F8E87}"/>
            </a:ext>
          </a:extLst>
        </xdr:cNvPr>
        <xdr:cNvSpPr txBox="1"/>
      </xdr:nvSpPr>
      <xdr:spPr>
        <a:xfrm>
          <a:off x="22199600" y="64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92710</xdr:rowOff>
    </xdr:from>
    <xdr:to>
      <xdr:col>112</xdr:col>
      <xdr:colOff>38100</xdr:colOff>
      <xdr:row>39</xdr:row>
      <xdr:rowOff>22860</xdr:rowOff>
    </xdr:to>
    <xdr:sp macro="" textlink="">
      <xdr:nvSpPr>
        <xdr:cNvPr id="494" name="楕円 493">
          <a:extLst>
            <a:ext uri="{FF2B5EF4-FFF2-40B4-BE49-F238E27FC236}">
              <a16:creationId xmlns:a16="http://schemas.microsoft.com/office/drawing/2014/main" id="{E2A157DB-91F4-4587-BCE4-A932800C1544}"/>
            </a:ext>
          </a:extLst>
        </xdr:cNvPr>
        <xdr:cNvSpPr/>
      </xdr:nvSpPr>
      <xdr:spPr>
        <a:xfrm>
          <a:off x="21272500" y="66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142240</xdr:rowOff>
    </xdr:from>
    <xdr:to>
      <xdr:col>116</xdr:col>
      <xdr:colOff>63500</xdr:colOff>
      <xdr:row>38</xdr:row>
      <xdr:rowOff>143510</xdr:rowOff>
    </xdr:to>
    <xdr:cxnSp macro="">
      <xdr:nvCxnSpPr>
        <xdr:cNvPr id="495" name="直線コネクタ 494">
          <a:extLst>
            <a:ext uri="{FF2B5EF4-FFF2-40B4-BE49-F238E27FC236}">
              <a16:creationId xmlns:a16="http://schemas.microsoft.com/office/drawing/2014/main" id="{841FB5EE-7D7A-450E-BA23-0736BEB013CC}"/>
            </a:ext>
          </a:extLst>
        </xdr:cNvPr>
        <xdr:cNvCxnSpPr/>
      </xdr:nvCxnSpPr>
      <xdr:spPr>
        <a:xfrm flipV="1">
          <a:off x="21323300" y="665734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105410</xdr:rowOff>
    </xdr:from>
    <xdr:to>
      <xdr:col>107</xdr:col>
      <xdr:colOff>101600</xdr:colOff>
      <xdr:row>39</xdr:row>
      <xdr:rowOff>35560</xdr:rowOff>
    </xdr:to>
    <xdr:sp macro="" textlink="">
      <xdr:nvSpPr>
        <xdr:cNvPr id="496" name="楕円 495">
          <a:extLst>
            <a:ext uri="{FF2B5EF4-FFF2-40B4-BE49-F238E27FC236}">
              <a16:creationId xmlns:a16="http://schemas.microsoft.com/office/drawing/2014/main" id="{AD4D8008-F7FB-42D8-9BD6-1A1CF03B0CC6}"/>
            </a:ext>
          </a:extLst>
        </xdr:cNvPr>
        <xdr:cNvSpPr/>
      </xdr:nvSpPr>
      <xdr:spPr>
        <a:xfrm>
          <a:off x="20383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143510</xdr:rowOff>
    </xdr:from>
    <xdr:to>
      <xdr:col>111</xdr:col>
      <xdr:colOff>177800</xdr:colOff>
      <xdr:row>38</xdr:row>
      <xdr:rowOff>156210</xdr:rowOff>
    </xdr:to>
    <xdr:cxnSp macro="">
      <xdr:nvCxnSpPr>
        <xdr:cNvPr id="497" name="直線コネクタ 496">
          <a:extLst>
            <a:ext uri="{FF2B5EF4-FFF2-40B4-BE49-F238E27FC236}">
              <a16:creationId xmlns:a16="http://schemas.microsoft.com/office/drawing/2014/main" id="{0409A019-8892-4EE5-AE30-3DACAE82E1AE}"/>
            </a:ext>
          </a:extLst>
        </xdr:cNvPr>
        <xdr:cNvCxnSpPr/>
      </xdr:nvCxnSpPr>
      <xdr:spPr>
        <a:xfrm flipV="1">
          <a:off x="20434300" y="665861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498" name="楕円 497">
          <a:extLst>
            <a:ext uri="{FF2B5EF4-FFF2-40B4-BE49-F238E27FC236}">
              <a16:creationId xmlns:a16="http://schemas.microsoft.com/office/drawing/2014/main" id="{12A58202-9F2B-466F-A9EE-049CD055B0E7}"/>
            </a:ext>
          </a:extLst>
        </xdr:cNvPr>
        <xdr:cNvSpPr/>
      </xdr:nvSpPr>
      <xdr:spPr>
        <a:xfrm>
          <a:off x="19494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156210</xdr:rowOff>
    </xdr:from>
    <xdr:to>
      <xdr:col>107</xdr:col>
      <xdr:colOff>50800</xdr:colOff>
      <xdr:row>38</xdr:row>
      <xdr:rowOff>167640</xdr:rowOff>
    </xdr:to>
    <xdr:cxnSp macro="">
      <xdr:nvCxnSpPr>
        <xdr:cNvPr id="499" name="直線コネクタ 498">
          <a:extLst>
            <a:ext uri="{FF2B5EF4-FFF2-40B4-BE49-F238E27FC236}">
              <a16:creationId xmlns:a16="http://schemas.microsoft.com/office/drawing/2014/main" id="{8D41AE90-DDB4-42C4-8B4F-84D854C88D9C}"/>
            </a:ext>
          </a:extLst>
        </xdr:cNvPr>
        <xdr:cNvCxnSpPr/>
      </xdr:nvCxnSpPr>
      <xdr:spPr>
        <a:xfrm flipV="1">
          <a:off x="19545300" y="66713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124460</xdr:rowOff>
    </xdr:from>
    <xdr:to>
      <xdr:col>98</xdr:col>
      <xdr:colOff>38100</xdr:colOff>
      <xdr:row>39</xdr:row>
      <xdr:rowOff>54610</xdr:rowOff>
    </xdr:to>
    <xdr:sp macro="" textlink="">
      <xdr:nvSpPr>
        <xdr:cNvPr id="500" name="楕円 499">
          <a:extLst>
            <a:ext uri="{FF2B5EF4-FFF2-40B4-BE49-F238E27FC236}">
              <a16:creationId xmlns:a16="http://schemas.microsoft.com/office/drawing/2014/main" id="{A3C8C78B-9110-44AD-82BF-06363E61F0F1}"/>
            </a:ext>
          </a:extLst>
        </xdr:cNvPr>
        <xdr:cNvSpPr/>
      </xdr:nvSpPr>
      <xdr:spPr>
        <a:xfrm>
          <a:off x="18605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167640</xdr:rowOff>
    </xdr:from>
    <xdr:to>
      <xdr:col>102</xdr:col>
      <xdr:colOff>114300</xdr:colOff>
      <xdr:row>39</xdr:row>
      <xdr:rowOff>3810</xdr:rowOff>
    </xdr:to>
    <xdr:cxnSp macro="">
      <xdr:nvCxnSpPr>
        <xdr:cNvPr id="501" name="直線コネクタ 500">
          <a:extLst>
            <a:ext uri="{FF2B5EF4-FFF2-40B4-BE49-F238E27FC236}">
              <a16:creationId xmlns:a16="http://schemas.microsoft.com/office/drawing/2014/main" id="{3C25F369-5AB7-4E3F-95FB-45F4C6BDE7BA}"/>
            </a:ext>
          </a:extLst>
        </xdr:cNvPr>
        <xdr:cNvCxnSpPr/>
      </xdr:nvCxnSpPr>
      <xdr:spPr>
        <a:xfrm flipV="1">
          <a:off x="18656300" y="6682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7637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8C0715EA-A733-456F-A988-A944635FFD3B}"/>
            </a:ext>
          </a:extLst>
        </xdr:cNvPr>
        <xdr:cNvSpPr txBox="1"/>
      </xdr:nvSpPr>
      <xdr:spPr>
        <a:xfrm>
          <a:off x="2107572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21607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BDBAB919-5EB4-4F7E-A6A1-267F20E39344}"/>
            </a:ext>
          </a:extLst>
        </xdr:cNvPr>
        <xdr:cNvSpPr txBox="1"/>
      </xdr:nvSpPr>
      <xdr:spPr>
        <a:xfrm>
          <a:off x="201994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152417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CA2B9A26-3A5A-4A1F-B404-6C2477F339B1}"/>
            </a:ext>
          </a:extLst>
        </xdr:cNvPr>
        <xdr:cNvSpPr txBox="1"/>
      </xdr:nvSpPr>
      <xdr:spPr>
        <a:xfrm>
          <a:off x="19310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166387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F94395A1-3BCE-479C-B87C-DCE23070409F}"/>
            </a:ext>
          </a:extLst>
        </xdr:cNvPr>
        <xdr:cNvSpPr txBox="1"/>
      </xdr:nvSpPr>
      <xdr:spPr>
        <a:xfrm>
          <a:off x="18421427" y="685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39387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0F0E2EF-8BD5-43C7-9DC5-B9590A53CA9F}"/>
            </a:ext>
          </a:extLst>
        </xdr:cNvPr>
        <xdr:cNvSpPr txBox="1"/>
      </xdr:nvSpPr>
      <xdr:spPr>
        <a:xfrm>
          <a:off x="21075727" y="638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52087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6B8A947-F72F-4B3F-BE4C-7C1EFAED8FA0}"/>
            </a:ext>
          </a:extLst>
        </xdr:cNvPr>
        <xdr:cNvSpPr txBox="1"/>
      </xdr:nvSpPr>
      <xdr:spPr>
        <a:xfrm>
          <a:off x="201994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63517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D7B48E92-2066-458B-B974-F88A481029AB}"/>
            </a:ext>
          </a:extLst>
        </xdr:cNvPr>
        <xdr:cNvSpPr txBox="1"/>
      </xdr:nvSpPr>
      <xdr:spPr>
        <a:xfrm>
          <a:off x="19310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71137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358F5AF5-0794-4B44-910C-98DE636F9AF5}"/>
            </a:ext>
          </a:extLst>
        </xdr:cNvPr>
        <xdr:cNvSpPr txBox="1"/>
      </xdr:nvSpPr>
      <xdr:spPr>
        <a:xfrm>
          <a:off x="18421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AB190539-636B-42BF-B410-57DE222F5A5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290DBDC6-21CB-4293-9AE4-1D6F2BD0170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D6BA5BE1-5060-41AD-B731-4A52A7E1563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DBE2BF7B-54F2-4EA7-9CC5-49FEFE38EF8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FEEC5F0D-59F4-4607-A637-8837D562A68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6E24AB7C-5E9C-45E9-AE92-C7056B40B6B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111040B5-A187-4D23-B36F-70F2A8686C8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DA422508-83A3-42D1-B9B6-277B76EB560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14ECA6D8-F898-425D-9531-4DB5DC3C10E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15F28CDF-7ECE-4657-8AA0-3073CCEA9CD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D739FA39-3C26-4099-A9BA-79F766979A1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36AFFF72-AE6D-4779-B7CF-FA338CC6D7B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A1BAA034-6C9A-4EB8-A449-3187CAF68B4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68096CB4-CDCC-4763-86FC-6711C959999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7C46640A-6C60-4060-8BEB-9C7071E4678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3E1F0865-BC27-4BED-B498-1B6EE878B9F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7AF9E840-FA46-42F7-8AEE-86DE89E9DB6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B908114B-AEA2-40DB-ABF0-6A43CB543DE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8AF15F13-335E-461B-A257-FAFB0CB4001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31A6EBEB-4069-4669-B2F6-86E317EFBFA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CE16144B-FDAD-4A87-9FBF-35923982E2E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5604079D-C2B4-4E43-B9FD-F57B28457A5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0F727933-7496-4450-AB30-1C7CE373EC8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C992F35-A304-4E4B-B3C8-166C2E3BB65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4" name="直線コネクタ 533">
          <a:extLst>
            <a:ext uri="{FF2B5EF4-FFF2-40B4-BE49-F238E27FC236}">
              <a16:creationId xmlns:a16="http://schemas.microsoft.com/office/drawing/2014/main" id="{6310C406-6ACF-43AA-9275-F7A3B8E5519D}"/>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6A56BA7D-B2E7-4576-9002-CAFD68D7D139}"/>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6" name="直線コネクタ 535">
          <a:extLst>
            <a:ext uri="{FF2B5EF4-FFF2-40B4-BE49-F238E27FC236}">
              <a16:creationId xmlns:a16="http://schemas.microsoft.com/office/drawing/2014/main" id="{0AA861D0-5220-46B5-B5BB-ABBE876639F9}"/>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EBE6E108-F61B-44D7-ABDF-D7CE7FB35732}"/>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8" name="直線コネクタ 537">
          <a:extLst>
            <a:ext uri="{FF2B5EF4-FFF2-40B4-BE49-F238E27FC236}">
              <a16:creationId xmlns:a16="http://schemas.microsoft.com/office/drawing/2014/main" id="{664901B8-D53A-401F-A7A6-B2ED6F266108}"/>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E1B360EB-4A8E-48DF-B5F1-4D6A60204EFD}"/>
            </a:ext>
          </a:extLst>
        </xdr:cNvPr>
        <xdr:cNvSpPr txBox="1"/>
      </xdr:nvSpPr>
      <xdr:spPr>
        <a:xfrm>
          <a:off x="16357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0" name="フローチャート: 判断 539">
          <a:extLst>
            <a:ext uri="{FF2B5EF4-FFF2-40B4-BE49-F238E27FC236}">
              <a16:creationId xmlns:a16="http://schemas.microsoft.com/office/drawing/2014/main" id="{34476791-9AB8-47C6-8A10-80152C6E691E}"/>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1" name="フローチャート: 判断 540">
          <a:extLst>
            <a:ext uri="{FF2B5EF4-FFF2-40B4-BE49-F238E27FC236}">
              <a16:creationId xmlns:a16="http://schemas.microsoft.com/office/drawing/2014/main" id="{01070790-203A-4FFD-9FBF-F49CE3CDCD73}"/>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2" name="フローチャート: 判断 541">
          <a:extLst>
            <a:ext uri="{FF2B5EF4-FFF2-40B4-BE49-F238E27FC236}">
              <a16:creationId xmlns:a16="http://schemas.microsoft.com/office/drawing/2014/main" id="{C284AC17-BFCA-44D0-9CD3-ADD500F18239}"/>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3" name="フローチャート: 判断 542">
          <a:extLst>
            <a:ext uri="{FF2B5EF4-FFF2-40B4-BE49-F238E27FC236}">
              <a16:creationId xmlns:a16="http://schemas.microsoft.com/office/drawing/2014/main" id="{E571E8E4-41B8-4D77-8255-22F439020030}"/>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4" name="フローチャート: 判断 543">
          <a:extLst>
            <a:ext uri="{FF2B5EF4-FFF2-40B4-BE49-F238E27FC236}">
              <a16:creationId xmlns:a16="http://schemas.microsoft.com/office/drawing/2014/main" id="{2A05F8DA-3D2F-4643-9713-DD7952994742}"/>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CF9BAE3-DE41-47BE-8B1A-697E91CADFA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26CD41FB-EA63-4F58-B188-362371227F5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F865D35-87CF-41C1-9D89-B0F8ACD6B06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57EF890-3788-444F-B7A4-535FEFC8E6F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CDBF7BF-2FFB-43BA-ADF9-C789B35ECE6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84455</xdr:rowOff>
    </xdr:from>
    <xdr:to>
      <xdr:col>85</xdr:col>
      <xdr:colOff>177800</xdr:colOff>
      <xdr:row>62</xdr:row>
      <xdr:rowOff>14605</xdr:rowOff>
    </xdr:to>
    <xdr:sp macro="" textlink="">
      <xdr:nvSpPr>
        <xdr:cNvPr id="550" name="楕円 549">
          <a:extLst>
            <a:ext uri="{FF2B5EF4-FFF2-40B4-BE49-F238E27FC236}">
              <a16:creationId xmlns:a16="http://schemas.microsoft.com/office/drawing/2014/main" id="{5E4B64DF-1E9E-4E20-B4D2-F439666F5701}"/>
            </a:ext>
          </a:extLst>
        </xdr:cNvPr>
        <xdr:cNvSpPr/>
      </xdr:nvSpPr>
      <xdr:spPr>
        <a:xfrm>
          <a:off x="162687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62882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F224BAF1-C78F-4629-88C6-A2FA275B8EA0}"/>
            </a:ext>
          </a:extLst>
        </xdr:cNvPr>
        <xdr:cNvSpPr txBox="1"/>
      </xdr:nvSpPr>
      <xdr:spPr>
        <a:xfrm>
          <a:off x="16357600"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44450</xdr:rowOff>
    </xdr:from>
    <xdr:to>
      <xdr:col>81</xdr:col>
      <xdr:colOff>101600</xdr:colOff>
      <xdr:row>61</xdr:row>
      <xdr:rowOff>146050</xdr:rowOff>
    </xdr:to>
    <xdr:sp macro="" textlink="">
      <xdr:nvSpPr>
        <xdr:cNvPr id="552" name="楕円 551">
          <a:extLst>
            <a:ext uri="{FF2B5EF4-FFF2-40B4-BE49-F238E27FC236}">
              <a16:creationId xmlns:a16="http://schemas.microsoft.com/office/drawing/2014/main" id="{59711932-28AC-4BB8-B912-6B5B126042A6}"/>
            </a:ext>
          </a:extLst>
        </xdr:cNvPr>
        <xdr:cNvSpPr/>
      </xdr:nvSpPr>
      <xdr:spPr>
        <a:xfrm>
          <a:off x="15430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95250</xdr:rowOff>
    </xdr:from>
    <xdr:to>
      <xdr:col>85</xdr:col>
      <xdr:colOff>127000</xdr:colOff>
      <xdr:row>61</xdr:row>
      <xdr:rowOff>135255</xdr:rowOff>
    </xdr:to>
    <xdr:cxnSp macro="">
      <xdr:nvCxnSpPr>
        <xdr:cNvPr id="553" name="直線コネクタ 552">
          <a:extLst>
            <a:ext uri="{FF2B5EF4-FFF2-40B4-BE49-F238E27FC236}">
              <a16:creationId xmlns:a16="http://schemas.microsoft.com/office/drawing/2014/main" id="{2BAA1FFD-2AF8-441B-80EC-BF69A8071EBB}"/>
            </a:ext>
          </a:extLst>
        </xdr:cNvPr>
        <xdr:cNvCxnSpPr/>
      </xdr:nvCxnSpPr>
      <xdr:spPr>
        <a:xfrm>
          <a:off x="15481300" y="105537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33020</xdr:rowOff>
    </xdr:from>
    <xdr:to>
      <xdr:col>76</xdr:col>
      <xdr:colOff>165100</xdr:colOff>
      <xdr:row>61</xdr:row>
      <xdr:rowOff>134620</xdr:rowOff>
    </xdr:to>
    <xdr:sp macro="" textlink="">
      <xdr:nvSpPr>
        <xdr:cNvPr id="554" name="楕円 553">
          <a:extLst>
            <a:ext uri="{FF2B5EF4-FFF2-40B4-BE49-F238E27FC236}">
              <a16:creationId xmlns:a16="http://schemas.microsoft.com/office/drawing/2014/main" id="{A5D44460-17A1-478B-888E-4F62854703F1}"/>
            </a:ext>
          </a:extLst>
        </xdr:cNvPr>
        <xdr:cNvSpPr/>
      </xdr:nvSpPr>
      <xdr:spPr>
        <a:xfrm>
          <a:off x="14541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83820</xdr:rowOff>
    </xdr:from>
    <xdr:to>
      <xdr:col>81</xdr:col>
      <xdr:colOff>50800</xdr:colOff>
      <xdr:row>61</xdr:row>
      <xdr:rowOff>95250</xdr:rowOff>
    </xdr:to>
    <xdr:cxnSp macro="">
      <xdr:nvCxnSpPr>
        <xdr:cNvPr id="555" name="直線コネクタ 554">
          <a:extLst>
            <a:ext uri="{FF2B5EF4-FFF2-40B4-BE49-F238E27FC236}">
              <a16:creationId xmlns:a16="http://schemas.microsoft.com/office/drawing/2014/main" id="{77AD8DD8-1F97-4715-BA1B-BB30F1935EA8}"/>
            </a:ext>
          </a:extLst>
        </xdr:cNvPr>
        <xdr:cNvCxnSpPr/>
      </xdr:nvCxnSpPr>
      <xdr:spPr>
        <a:xfrm>
          <a:off x="14592300" y="105422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13970</xdr:rowOff>
    </xdr:from>
    <xdr:to>
      <xdr:col>72</xdr:col>
      <xdr:colOff>38100</xdr:colOff>
      <xdr:row>61</xdr:row>
      <xdr:rowOff>115570</xdr:rowOff>
    </xdr:to>
    <xdr:sp macro="" textlink="">
      <xdr:nvSpPr>
        <xdr:cNvPr id="556" name="楕円 555">
          <a:extLst>
            <a:ext uri="{FF2B5EF4-FFF2-40B4-BE49-F238E27FC236}">
              <a16:creationId xmlns:a16="http://schemas.microsoft.com/office/drawing/2014/main" id="{CA5DE0BD-F43F-4B47-A9AE-B16764E0E47D}"/>
            </a:ext>
          </a:extLst>
        </xdr:cNvPr>
        <xdr:cNvSpPr/>
      </xdr:nvSpPr>
      <xdr:spPr>
        <a:xfrm>
          <a:off x="13652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64770</xdr:rowOff>
    </xdr:from>
    <xdr:to>
      <xdr:col>76</xdr:col>
      <xdr:colOff>114300</xdr:colOff>
      <xdr:row>61</xdr:row>
      <xdr:rowOff>83820</xdr:rowOff>
    </xdr:to>
    <xdr:cxnSp macro="">
      <xdr:nvCxnSpPr>
        <xdr:cNvPr id="557" name="直線コネクタ 556">
          <a:extLst>
            <a:ext uri="{FF2B5EF4-FFF2-40B4-BE49-F238E27FC236}">
              <a16:creationId xmlns:a16="http://schemas.microsoft.com/office/drawing/2014/main" id="{058E3012-6DE2-4EF0-9CD6-67852ED6915E}"/>
            </a:ext>
          </a:extLst>
        </xdr:cNvPr>
        <xdr:cNvCxnSpPr/>
      </xdr:nvCxnSpPr>
      <xdr:spPr>
        <a:xfrm>
          <a:off x="13703300" y="105232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132080</xdr:rowOff>
    </xdr:from>
    <xdr:to>
      <xdr:col>67</xdr:col>
      <xdr:colOff>101600</xdr:colOff>
      <xdr:row>61</xdr:row>
      <xdr:rowOff>62230</xdr:rowOff>
    </xdr:to>
    <xdr:sp macro="" textlink="">
      <xdr:nvSpPr>
        <xdr:cNvPr id="558" name="楕円 557">
          <a:extLst>
            <a:ext uri="{FF2B5EF4-FFF2-40B4-BE49-F238E27FC236}">
              <a16:creationId xmlns:a16="http://schemas.microsoft.com/office/drawing/2014/main" id="{03CDE4D5-D997-449D-96F8-2A8728870625}"/>
            </a:ext>
          </a:extLst>
        </xdr:cNvPr>
        <xdr:cNvSpPr/>
      </xdr:nvSpPr>
      <xdr:spPr>
        <a:xfrm>
          <a:off x="12763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11430</xdr:rowOff>
    </xdr:from>
    <xdr:to>
      <xdr:col>71</xdr:col>
      <xdr:colOff>177800</xdr:colOff>
      <xdr:row>61</xdr:row>
      <xdr:rowOff>64770</xdr:rowOff>
    </xdr:to>
    <xdr:cxnSp macro="">
      <xdr:nvCxnSpPr>
        <xdr:cNvPr id="559" name="直線コネクタ 558">
          <a:extLst>
            <a:ext uri="{FF2B5EF4-FFF2-40B4-BE49-F238E27FC236}">
              <a16:creationId xmlns:a16="http://schemas.microsoft.com/office/drawing/2014/main" id="{91F628EA-51E5-4C18-8231-2C504C85D96A}"/>
            </a:ext>
          </a:extLst>
        </xdr:cNvPr>
        <xdr:cNvCxnSpPr/>
      </xdr:nvCxnSpPr>
      <xdr:spPr>
        <a:xfrm>
          <a:off x="12814300" y="104698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560" name="n_1aveValue【学校施設】&#10;有形固定資産減価償却率">
          <a:extLst>
            <a:ext uri="{FF2B5EF4-FFF2-40B4-BE49-F238E27FC236}">
              <a16:creationId xmlns:a16="http://schemas.microsoft.com/office/drawing/2014/main" id="{A0CCE113-C9D3-4C62-B933-C2566B961AD9}"/>
            </a:ext>
          </a:extLst>
        </xdr:cNvPr>
        <xdr:cNvSpPr txBox="1"/>
      </xdr:nvSpPr>
      <xdr:spPr>
        <a:xfrm>
          <a:off x="15266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61" name="n_2aveValue【学校施設】&#10;有形固定資産減価償却率">
          <a:extLst>
            <a:ext uri="{FF2B5EF4-FFF2-40B4-BE49-F238E27FC236}">
              <a16:creationId xmlns:a16="http://schemas.microsoft.com/office/drawing/2014/main" id="{D3175DA8-C11D-4F5B-8474-1079B9B3BF4E}"/>
            </a:ext>
          </a:extLst>
        </xdr:cNvPr>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562" name="n_3aveValue【学校施設】&#10;有形固定資産減価償却率">
          <a:extLst>
            <a:ext uri="{FF2B5EF4-FFF2-40B4-BE49-F238E27FC236}">
              <a16:creationId xmlns:a16="http://schemas.microsoft.com/office/drawing/2014/main" id="{BFECEE8D-0963-4782-B579-0A7B338E58B8}"/>
            </a:ext>
          </a:extLst>
        </xdr:cNvPr>
        <xdr:cNvSpPr txBox="1"/>
      </xdr:nvSpPr>
      <xdr:spPr>
        <a:xfrm>
          <a:off x="13500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63" name="n_4aveValue【学校施設】&#10;有形固定資産減価償却率">
          <a:extLst>
            <a:ext uri="{FF2B5EF4-FFF2-40B4-BE49-F238E27FC236}">
              <a16:creationId xmlns:a16="http://schemas.microsoft.com/office/drawing/2014/main" id="{2B823C42-52AE-49AF-B8A2-182780609A39}"/>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137177</xdr:rowOff>
    </xdr:from>
    <xdr:ext cx="405111" cy="259045"/>
    <xdr:sp macro="" textlink="">
      <xdr:nvSpPr>
        <xdr:cNvPr id="564" name="n_1mainValue【学校施設】&#10;有形固定資産減価償却率">
          <a:extLst>
            <a:ext uri="{FF2B5EF4-FFF2-40B4-BE49-F238E27FC236}">
              <a16:creationId xmlns:a16="http://schemas.microsoft.com/office/drawing/2014/main" id="{64D76141-019C-43B1-91C2-CB9B9177424C}"/>
            </a:ext>
          </a:extLst>
        </xdr:cNvPr>
        <xdr:cNvSpPr txBox="1"/>
      </xdr:nvSpPr>
      <xdr:spPr>
        <a:xfrm>
          <a:off x="152660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125747</xdr:rowOff>
    </xdr:from>
    <xdr:ext cx="405111" cy="259045"/>
    <xdr:sp macro="" textlink="">
      <xdr:nvSpPr>
        <xdr:cNvPr id="565" name="n_2mainValue【学校施設】&#10;有形固定資産減価償却率">
          <a:extLst>
            <a:ext uri="{FF2B5EF4-FFF2-40B4-BE49-F238E27FC236}">
              <a16:creationId xmlns:a16="http://schemas.microsoft.com/office/drawing/2014/main" id="{EF587830-57C1-4429-96A9-493BC90847A9}"/>
            </a:ext>
          </a:extLst>
        </xdr:cNvPr>
        <xdr:cNvSpPr txBox="1"/>
      </xdr:nvSpPr>
      <xdr:spPr>
        <a:xfrm>
          <a:off x="14389744"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106697</xdr:rowOff>
    </xdr:from>
    <xdr:ext cx="405111" cy="259045"/>
    <xdr:sp macro="" textlink="">
      <xdr:nvSpPr>
        <xdr:cNvPr id="566" name="n_3mainValue【学校施設】&#10;有形固定資産減価償却率">
          <a:extLst>
            <a:ext uri="{FF2B5EF4-FFF2-40B4-BE49-F238E27FC236}">
              <a16:creationId xmlns:a16="http://schemas.microsoft.com/office/drawing/2014/main" id="{F22A95AA-9009-4E42-BA7D-E3E208029A83}"/>
            </a:ext>
          </a:extLst>
        </xdr:cNvPr>
        <xdr:cNvSpPr txBox="1"/>
      </xdr:nvSpPr>
      <xdr:spPr>
        <a:xfrm>
          <a:off x="13500744"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53357</xdr:rowOff>
    </xdr:from>
    <xdr:ext cx="405111" cy="259045"/>
    <xdr:sp macro="" textlink="">
      <xdr:nvSpPr>
        <xdr:cNvPr id="567" name="n_4mainValue【学校施設】&#10;有形固定資産減価償却率">
          <a:extLst>
            <a:ext uri="{FF2B5EF4-FFF2-40B4-BE49-F238E27FC236}">
              <a16:creationId xmlns:a16="http://schemas.microsoft.com/office/drawing/2014/main" id="{1C0BC777-B68C-447B-9BA0-A01BBBE80156}"/>
            </a:ext>
          </a:extLst>
        </xdr:cNvPr>
        <xdr:cNvSpPr txBox="1"/>
      </xdr:nvSpPr>
      <xdr:spPr>
        <a:xfrm>
          <a:off x="12611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FE129BD0-9F9A-4F1F-84F6-1C57CD475BE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79595C76-28C8-472A-89CB-9834141BD20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3C69705B-DA01-488B-B348-059FAE76BF9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7204F112-D0B1-49F7-8737-67FBD21BEDF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A0829700-075B-47EC-80B2-FED0B1A3723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BF187C43-C396-4BE7-8CD9-8790256AA01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58C12D7A-A8D6-457B-8AA5-8075413B027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D5B1B92F-D7D9-495B-A66E-6F9F5E67A90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12055B46-B3B7-4E7A-8CD3-E190CD87C45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779D61D2-A4A3-4510-9AD2-F769F4E0D02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7BEF7AFA-7547-4CA1-BE59-A900CC6E59F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3256A006-27B5-4141-B1E9-6F9FDB60E1F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FCD6605B-59FD-4A80-B4BA-CFD2B01A9ED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A3482257-A1CD-4BCF-8998-A2F8AF8377D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7A6D47CC-C5BD-46F0-BE3E-147173D4125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1173330D-C869-4380-B299-0271E7FE903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D0F90671-832A-4528-9BA6-7054C577838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AEE88041-C7A3-43AA-A271-A5369274D86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7DE2E240-B4CF-4E56-8CE4-2DEDE7F2801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8E9E4A0E-80C0-4F6F-B52E-BC23F3EEECF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2A5D9D73-57BD-4FB0-9C0D-13FC61FF695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1B6EEC37-CCA9-42E5-A6DB-A322B7A6283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C3C1A17-2313-48D6-AFAD-2DB1947144E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B372B92C-5F6F-498E-888A-691A51FB03C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2" name="直線コネクタ 591">
          <a:extLst>
            <a:ext uri="{FF2B5EF4-FFF2-40B4-BE49-F238E27FC236}">
              <a16:creationId xmlns:a16="http://schemas.microsoft.com/office/drawing/2014/main" id="{CEC0C569-C294-430A-AD26-451AA2EDA23F}"/>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3" name="【学校施設】&#10;一人当たり面積最小値テキスト">
          <a:extLst>
            <a:ext uri="{FF2B5EF4-FFF2-40B4-BE49-F238E27FC236}">
              <a16:creationId xmlns:a16="http://schemas.microsoft.com/office/drawing/2014/main" id="{E0EB8125-4818-4D94-809C-62FC30F326C0}"/>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4" name="直線コネクタ 593">
          <a:extLst>
            <a:ext uri="{FF2B5EF4-FFF2-40B4-BE49-F238E27FC236}">
              <a16:creationId xmlns:a16="http://schemas.microsoft.com/office/drawing/2014/main" id="{DDCACE3D-03CE-4419-B3BB-ABC0F42EBE6C}"/>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5" name="【学校施設】&#10;一人当たり面積最大値テキスト">
          <a:extLst>
            <a:ext uri="{FF2B5EF4-FFF2-40B4-BE49-F238E27FC236}">
              <a16:creationId xmlns:a16="http://schemas.microsoft.com/office/drawing/2014/main" id="{A650115F-4EC2-4A45-8E03-8F7D065E4D8F}"/>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6" name="直線コネクタ 595">
          <a:extLst>
            <a:ext uri="{FF2B5EF4-FFF2-40B4-BE49-F238E27FC236}">
              <a16:creationId xmlns:a16="http://schemas.microsoft.com/office/drawing/2014/main" id="{E4984C2C-9653-481D-9931-E23326740EB3}"/>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597" name="【学校施設】&#10;一人当たり面積平均値テキスト">
          <a:extLst>
            <a:ext uri="{FF2B5EF4-FFF2-40B4-BE49-F238E27FC236}">
              <a16:creationId xmlns:a16="http://schemas.microsoft.com/office/drawing/2014/main" id="{690D84D2-D4D7-455E-90C7-C4446B2E9F4C}"/>
            </a:ext>
          </a:extLst>
        </xdr:cNvPr>
        <xdr:cNvSpPr txBox="1"/>
      </xdr:nvSpPr>
      <xdr:spPr>
        <a:xfrm>
          <a:off x="22199600" y="1029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8" name="フローチャート: 判断 597">
          <a:extLst>
            <a:ext uri="{FF2B5EF4-FFF2-40B4-BE49-F238E27FC236}">
              <a16:creationId xmlns:a16="http://schemas.microsoft.com/office/drawing/2014/main" id="{C2555505-4FD0-4526-A2D1-F1CA0E133967}"/>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99" name="フローチャート: 判断 598">
          <a:extLst>
            <a:ext uri="{FF2B5EF4-FFF2-40B4-BE49-F238E27FC236}">
              <a16:creationId xmlns:a16="http://schemas.microsoft.com/office/drawing/2014/main" id="{63A69F98-BEEA-4F16-AD02-BD7BDD48880A}"/>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0" name="フローチャート: 判断 599">
          <a:extLst>
            <a:ext uri="{FF2B5EF4-FFF2-40B4-BE49-F238E27FC236}">
              <a16:creationId xmlns:a16="http://schemas.microsoft.com/office/drawing/2014/main" id="{C2A446FA-069B-44C5-86AE-3E80630EDA83}"/>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115316</xdr:rowOff>
    </xdr:from>
    <xdr:to>
      <xdr:col>102</xdr:col>
      <xdr:colOff>165100</xdr:colOff>
      <xdr:row>61</xdr:row>
      <xdr:rowOff>45466</xdr:rowOff>
    </xdr:to>
    <xdr:sp macro="" textlink="">
      <xdr:nvSpPr>
        <xdr:cNvPr id="601" name="フローチャート: 判断 600">
          <a:extLst>
            <a:ext uri="{FF2B5EF4-FFF2-40B4-BE49-F238E27FC236}">
              <a16:creationId xmlns:a16="http://schemas.microsoft.com/office/drawing/2014/main" id="{3E4FB1D9-A542-4F9A-AD7C-8726940D6023}"/>
            </a:ext>
          </a:extLst>
        </xdr:cNvPr>
        <xdr:cNvSpPr/>
      </xdr:nvSpPr>
      <xdr:spPr>
        <a:xfrm>
          <a:off x="19494500" y="104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137414</xdr:rowOff>
    </xdr:from>
    <xdr:to>
      <xdr:col>98</xdr:col>
      <xdr:colOff>38100</xdr:colOff>
      <xdr:row>61</xdr:row>
      <xdr:rowOff>67564</xdr:rowOff>
    </xdr:to>
    <xdr:sp macro="" textlink="">
      <xdr:nvSpPr>
        <xdr:cNvPr id="602" name="フローチャート: 判断 601">
          <a:extLst>
            <a:ext uri="{FF2B5EF4-FFF2-40B4-BE49-F238E27FC236}">
              <a16:creationId xmlns:a16="http://schemas.microsoft.com/office/drawing/2014/main" id="{3D8AD868-1ACC-4358-941F-629C271D2EB6}"/>
            </a:ext>
          </a:extLst>
        </xdr:cNvPr>
        <xdr:cNvSpPr/>
      </xdr:nvSpPr>
      <xdr:spPr>
        <a:xfrm>
          <a:off x="18605500" y="104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2ABD200-DE2B-4474-BECF-6CC8994C949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82C293C-F278-45B6-BE78-983D41297F0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BF19979-CAE5-48E8-87C9-8D793D6EEB6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C8BEAA6-054A-4AD3-9D2B-0D56F090006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771E90E9-276F-48A7-97B0-ACA98391B2D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31115</xdr:rowOff>
    </xdr:from>
    <xdr:to>
      <xdr:col>116</xdr:col>
      <xdr:colOff>114300</xdr:colOff>
      <xdr:row>62</xdr:row>
      <xdr:rowOff>132715</xdr:rowOff>
    </xdr:to>
    <xdr:sp macro="" textlink="">
      <xdr:nvSpPr>
        <xdr:cNvPr id="608" name="楕円 607">
          <a:extLst>
            <a:ext uri="{FF2B5EF4-FFF2-40B4-BE49-F238E27FC236}">
              <a16:creationId xmlns:a16="http://schemas.microsoft.com/office/drawing/2014/main" id="{DCF3E14E-AD56-449E-AFBC-DC666AF8341D}"/>
            </a:ext>
          </a:extLst>
        </xdr:cNvPr>
        <xdr:cNvSpPr/>
      </xdr:nvSpPr>
      <xdr:spPr>
        <a:xfrm>
          <a:off x="221107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9542</xdr:rowOff>
    </xdr:from>
    <xdr:ext cx="469744" cy="259045"/>
    <xdr:sp macro="" textlink="">
      <xdr:nvSpPr>
        <xdr:cNvPr id="609" name="【学校施設】&#10;一人当たり面積該当値テキスト">
          <a:extLst>
            <a:ext uri="{FF2B5EF4-FFF2-40B4-BE49-F238E27FC236}">
              <a16:creationId xmlns:a16="http://schemas.microsoft.com/office/drawing/2014/main" id="{6D32A08C-B29A-460C-A562-EA48F285D431}"/>
            </a:ext>
          </a:extLst>
        </xdr:cNvPr>
        <xdr:cNvSpPr txBox="1"/>
      </xdr:nvSpPr>
      <xdr:spPr>
        <a:xfrm>
          <a:off x="22199600" y="1063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33401</xdr:rowOff>
    </xdr:from>
    <xdr:to>
      <xdr:col>112</xdr:col>
      <xdr:colOff>38100</xdr:colOff>
      <xdr:row>62</xdr:row>
      <xdr:rowOff>135001</xdr:rowOff>
    </xdr:to>
    <xdr:sp macro="" textlink="">
      <xdr:nvSpPr>
        <xdr:cNvPr id="610" name="楕円 609">
          <a:extLst>
            <a:ext uri="{FF2B5EF4-FFF2-40B4-BE49-F238E27FC236}">
              <a16:creationId xmlns:a16="http://schemas.microsoft.com/office/drawing/2014/main" id="{E79ADEFA-1D56-4C24-BDD1-828E19686179}"/>
            </a:ext>
          </a:extLst>
        </xdr:cNvPr>
        <xdr:cNvSpPr/>
      </xdr:nvSpPr>
      <xdr:spPr>
        <a:xfrm>
          <a:off x="21272500" y="1066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81915</xdr:rowOff>
    </xdr:from>
    <xdr:to>
      <xdr:col>116</xdr:col>
      <xdr:colOff>63500</xdr:colOff>
      <xdr:row>62</xdr:row>
      <xdr:rowOff>84201</xdr:rowOff>
    </xdr:to>
    <xdr:cxnSp macro="">
      <xdr:nvCxnSpPr>
        <xdr:cNvPr id="611" name="直線コネクタ 610">
          <a:extLst>
            <a:ext uri="{FF2B5EF4-FFF2-40B4-BE49-F238E27FC236}">
              <a16:creationId xmlns:a16="http://schemas.microsoft.com/office/drawing/2014/main" id="{FF1A12FA-5AD6-4CC3-9812-B9141E8E9E87}"/>
            </a:ext>
          </a:extLst>
        </xdr:cNvPr>
        <xdr:cNvCxnSpPr/>
      </xdr:nvCxnSpPr>
      <xdr:spPr>
        <a:xfrm flipV="1">
          <a:off x="21323300" y="1071181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15494</xdr:rowOff>
    </xdr:from>
    <xdr:to>
      <xdr:col>107</xdr:col>
      <xdr:colOff>101600</xdr:colOff>
      <xdr:row>62</xdr:row>
      <xdr:rowOff>117094</xdr:rowOff>
    </xdr:to>
    <xdr:sp macro="" textlink="">
      <xdr:nvSpPr>
        <xdr:cNvPr id="612" name="楕円 611">
          <a:extLst>
            <a:ext uri="{FF2B5EF4-FFF2-40B4-BE49-F238E27FC236}">
              <a16:creationId xmlns:a16="http://schemas.microsoft.com/office/drawing/2014/main" id="{5593EB96-ECCA-42B3-81A5-8459A0396144}"/>
            </a:ext>
          </a:extLst>
        </xdr:cNvPr>
        <xdr:cNvSpPr/>
      </xdr:nvSpPr>
      <xdr:spPr>
        <a:xfrm>
          <a:off x="203835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66294</xdr:rowOff>
    </xdr:from>
    <xdr:to>
      <xdr:col>111</xdr:col>
      <xdr:colOff>177800</xdr:colOff>
      <xdr:row>62</xdr:row>
      <xdr:rowOff>84201</xdr:rowOff>
    </xdr:to>
    <xdr:cxnSp macro="">
      <xdr:nvCxnSpPr>
        <xdr:cNvPr id="613" name="直線コネクタ 612">
          <a:extLst>
            <a:ext uri="{FF2B5EF4-FFF2-40B4-BE49-F238E27FC236}">
              <a16:creationId xmlns:a16="http://schemas.microsoft.com/office/drawing/2014/main" id="{B734A631-8D77-450A-B5F8-8E4E72D1B196}"/>
            </a:ext>
          </a:extLst>
        </xdr:cNvPr>
        <xdr:cNvCxnSpPr/>
      </xdr:nvCxnSpPr>
      <xdr:spPr>
        <a:xfrm>
          <a:off x="20434300" y="10696194"/>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58166</xdr:rowOff>
    </xdr:from>
    <xdr:to>
      <xdr:col>102</xdr:col>
      <xdr:colOff>165100</xdr:colOff>
      <xdr:row>62</xdr:row>
      <xdr:rowOff>159766</xdr:rowOff>
    </xdr:to>
    <xdr:sp macro="" textlink="">
      <xdr:nvSpPr>
        <xdr:cNvPr id="614" name="楕円 613">
          <a:extLst>
            <a:ext uri="{FF2B5EF4-FFF2-40B4-BE49-F238E27FC236}">
              <a16:creationId xmlns:a16="http://schemas.microsoft.com/office/drawing/2014/main" id="{7234272C-8FAA-4EFE-BBA8-E25296C7EC11}"/>
            </a:ext>
          </a:extLst>
        </xdr:cNvPr>
        <xdr:cNvSpPr/>
      </xdr:nvSpPr>
      <xdr:spPr>
        <a:xfrm>
          <a:off x="19494500" y="106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66294</xdr:rowOff>
    </xdr:from>
    <xdr:to>
      <xdr:col>107</xdr:col>
      <xdr:colOff>50800</xdr:colOff>
      <xdr:row>62</xdr:row>
      <xdr:rowOff>108966</xdr:rowOff>
    </xdr:to>
    <xdr:cxnSp macro="">
      <xdr:nvCxnSpPr>
        <xdr:cNvPr id="615" name="直線コネクタ 614">
          <a:extLst>
            <a:ext uri="{FF2B5EF4-FFF2-40B4-BE49-F238E27FC236}">
              <a16:creationId xmlns:a16="http://schemas.microsoft.com/office/drawing/2014/main" id="{F29784EE-29B1-44C5-99A2-21B4B9E9CA32}"/>
            </a:ext>
          </a:extLst>
        </xdr:cNvPr>
        <xdr:cNvCxnSpPr/>
      </xdr:nvCxnSpPr>
      <xdr:spPr>
        <a:xfrm flipV="1">
          <a:off x="19545300" y="10696194"/>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70358</xdr:rowOff>
    </xdr:from>
    <xdr:to>
      <xdr:col>98</xdr:col>
      <xdr:colOff>38100</xdr:colOff>
      <xdr:row>63</xdr:row>
      <xdr:rowOff>508</xdr:rowOff>
    </xdr:to>
    <xdr:sp macro="" textlink="">
      <xdr:nvSpPr>
        <xdr:cNvPr id="616" name="楕円 615">
          <a:extLst>
            <a:ext uri="{FF2B5EF4-FFF2-40B4-BE49-F238E27FC236}">
              <a16:creationId xmlns:a16="http://schemas.microsoft.com/office/drawing/2014/main" id="{DF7AB7F7-1461-49C9-88C3-581427C9BE0E}"/>
            </a:ext>
          </a:extLst>
        </xdr:cNvPr>
        <xdr:cNvSpPr/>
      </xdr:nvSpPr>
      <xdr:spPr>
        <a:xfrm>
          <a:off x="18605500" y="107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108966</xdr:rowOff>
    </xdr:from>
    <xdr:to>
      <xdr:col>102</xdr:col>
      <xdr:colOff>114300</xdr:colOff>
      <xdr:row>62</xdr:row>
      <xdr:rowOff>121158</xdr:rowOff>
    </xdr:to>
    <xdr:cxnSp macro="">
      <xdr:nvCxnSpPr>
        <xdr:cNvPr id="617" name="直線コネクタ 616">
          <a:extLst>
            <a:ext uri="{FF2B5EF4-FFF2-40B4-BE49-F238E27FC236}">
              <a16:creationId xmlns:a16="http://schemas.microsoft.com/office/drawing/2014/main" id="{505C23A9-83FE-4163-A3C4-8063B2C1BE31}"/>
            </a:ext>
          </a:extLst>
        </xdr:cNvPr>
        <xdr:cNvCxnSpPr/>
      </xdr:nvCxnSpPr>
      <xdr:spPr>
        <a:xfrm flipV="1">
          <a:off x="18656300" y="1073886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618" name="n_1aveValue【学校施設】&#10;一人当たり面積">
          <a:extLst>
            <a:ext uri="{FF2B5EF4-FFF2-40B4-BE49-F238E27FC236}">
              <a16:creationId xmlns:a16="http://schemas.microsoft.com/office/drawing/2014/main" id="{3BD2357D-CDE4-4ECB-B3C6-A289AEA1CA9F}"/>
            </a:ext>
          </a:extLst>
        </xdr:cNvPr>
        <xdr:cNvSpPr txBox="1"/>
      </xdr:nvSpPr>
      <xdr:spPr>
        <a:xfrm>
          <a:off x="210757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619" name="n_2aveValue【学校施設】&#10;一人当たり面積">
          <a:extLst>
            <a:ext uri="{FF2B5EF4-FFF2-40B4-BE49-F238E27FC236}">
              <a16:creationId xmlns:a16="http://schemas.microsoft.com/office/drawing/2014/main" id="{EB24D87A-B27A-43E3-B55D-67E3727E890D}"/>
            </a:ext>
          </a:extLst>
        </xdr:cNvPr>
        <xdr:cNvSpPr txBox="1"/>
      </xdr:nvSpPr>
      <xdr:spPr>
        <a:xfrm>
          <a:off x="2019942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61993</xdr:rowOff>
    </xdr:from>
    <xdr:ext cx="469744" cy="259045"/>
    <xdr:sp macro="" textlink="">
      <xdr:nvSpPr>
        <xdr:cNvPr id="620" name="n_3aveValue【学校施設】&#10;一人当たり面積">
          <a:extLst>
            <a:ext uri="{FF2B5EF4-FFF2-40B4-BE49-F238E27FC236}">
              <a16:creationId xmlns:a16="http://schemas.microsoft.com/office/drawing/2014/main" id="{858646AE-26A0-4030-93E7-0A47661B841C}"/>
            </a:ext>
          </a:extLst>
        </xdr:cNvPr>
        <xdr:cNvSpPr txBox="1"/>
      </xdr:nvSpPr>
      <xdr:spPr>
        <a:xfrm>
          <a:off x="19310427" y="101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84091</xdr:rowOff>
    </xdr:from>
    <xdr:ext cx="469744" cy="259045"/>
    <xdr:sp macro="" textlink="">
      <xdr:nvSpPr>
        <xdr:cNvPr id="621" name="n_4aveValue【学校施設】&#10;一人当たり面積">
          <a:extLst>
            <a:ext uri="{FF2B5EF4-FFF2-40B4-BE49-F238E27FC236}">
              <a16:creationId xmlns:a16="http://schemas.microsoft.com/office/drawing/2014/main" id="{43960161-CA4F-431F-AFF9-04F1A42FF31F}"/>
            </a:ext>
          </a:extLst>
        </xdr:cNvPr>
        <xdr:cNvSpPr txBox="1"/>
      </xdr:nvSpPr>
      <xdr:spPr>
        <a:xfrm>
          <a:off x="18421427" y="1019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126128</xdr:rowOff>
    </xdr:from>
    <xdr:ext cx="469744" cy="259045"/>
    <xdr:sp macro="" textlink="">
      <xdr:nvSpPr>
        <xdr:cNvPr id="622" name="n_1mainValue【学校施設】&#10;一人当たり面積">
          <a:extLst>
            <a:ext uri="{FF2B5EF4-FFF2-40B4-BE49-F238E27FC236}">
              <a16:creationId xmlns:a16="http://schemas.microsoft.com/office/drawing/2014/main" id="{402E89C3-0E79-422F-B0B7-5C5CC272BCE2}"/>
            </a:ext>
          </a:extLst>
        </xdr:cNvPr>
        <xdr:cNvSpPr txBox="1"/>
      </xdr:nvSpPr>
      <xdr:spPr>
        <a:xfrm>
          <a:off x="21075727" y="1075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108221</xdr:rowOff>
    </xdr:from>
    <xdr:ext cx="469744" cy="259045"/>
    <xdr:sp macro="" textlink="">
      <xdr:nvSpPr>
        <xdr:cNvPr id="623" name="n_2mainValue【学校施設】&#10;一人当たり面積">
          <a:extLst>
            <a:ext uri="{FF2B5EF4-FFF2-40B4-BE49-F238E27FC236}">
              <a16:creationId xmlns:a16="http://schemas.microsoft.com/office/drawing/2014/main" id="{341747F7-7E5D-4275-8CA5-3A39B076A277}"/>
            </a:ext>
          </a:extLst>
        </xdr:cNvPr>
        <xdr:cNvSpPr txBox="1"/>
      </xdr:nvSpPr>
      <xdr:spPr>
        <a:xfrm>
          <a:off x="20199427" y="1073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150893</xdr:rowOff>
    </xdr:from>
    <xdr:ext cx="469744" cy="259045"/>
    <xdr:sp macro="" textlink="">
      <xdr:nvSpPr>
        <xdr:cNvPr id="624" name="n_3mainValue【学校施設】&#10;一人当たり面積">
          <a:extLst>
            <a:ext uri="{FF2B5EF4-FFF2-40B4-BE49-F238E27FC236}">
              <a16:creationId xmlns:a16="http://schemas.microsoft.com/office/drawing/2014/main" id="{8A719101-10A7-427D-9F0F-92363AEF2361}"/>
            </a:ext>
          </a:extLst>
        </xdr:cNvPr>
        <xdr:cNvSpPr txBox="1"/>
      </xdr:nvSpPr>
      <xdr:spPr>
        <a:xfrm>
          <a:off x="19310427" y="1078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163085</xdr:rowOff>
    </xdr:from>
    <xdr:ext cx="469744" cy="259045"/>
    <xdr:sp macro="" textlink="">
      <xdr:nvSpPr>
        <xdr:cNvPr id="625" name="n_4mainValue【学校施設】&#10;一人当たり面積">
          <a:extLst>
            <a:ext uri="{FF2B5EF4-FFF2-40B4-BE49-F238E27FC236}">
              <a16:creationId xmlns:a16="http://schemas.microsoft.com/office/drawing/2014/main" id="{F7BC2EB7-D922-4699-8BCF-053589F968B7}"/>
            </a:ext>
          </a:extLst>
        </xdr:cNvPr>
        <xdr:cNvSpPr txBox="1"/>
      </xdr:nvSpPr>
      <xdr:spPr>
        <a:xfrm>
          <a:off x="18421427" y="1079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A43CCC72-246F-443A-A153-A2E84CEFA9B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E8055829-EA1C-4EFD-ADD7-356861BBEE5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B4126B8D-D163-4E37-ACCA-FBE88886C1B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F8A79D5B-57D4-455C-B20E-7EF71E89184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3FFBED6E-E1BA-47C2-B06F-2161B0C1F61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A359E38F-C3B2-483F-9549-FDBEB040644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EE15ED16-6E9D-4E2B-9BDA-A31D8970D29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8B8C5A69-6E90-4B52-A35D-00820B3AA21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B4609B1D-A750-467F-9255-8175E78A422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649A74AC-5D43-4C0F-8DB1-702F19A806E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D43E1B53-6921-43B8-B502-5AB91ED246A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0A67A137-2F9B-42ED-A9F2-BE61672517F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8A4319A3-DEB1-407C-BEFE-BA1FC89A1A8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935C7C68-33BE-4F62-99B1-9C143C56F71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68D0D5E0-11BA-4DD2-95CB-7A625C3700D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67761698-C0F1-4049-A971-15E0B598A16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74D29628-A7B4-41DE-B3F4-0966B55964C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D8DA75EF-361E-4ABB-8C17-F0FFBB86686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5CC9F133-E570-4E2A-8EB9-23369DEBF4C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2E98CEB3-79D8-4394-9573-BEB46E7C4B2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id="{F9BD8BE9-47C5-4859-9DF9-2D38FCC51FB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BA01993F-EEB9-47F4-A890-DDE039B6479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id="{CD5DDFA4-226A-4EF0-AD43-E11AA23CF66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273714D4-1421-4DDF-A495-F39C90031AD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86</xdr:row>
      <xdr:rowOff>114300</xdr:rowOff>
    </xdr:to>
    <xdr:cxnSp macro="">
      <xdr:nvCxnSpPr>
        <xdr:cNvPr id="650" name="直線コネクタ 649">
          <a:extLst>
            <a:ext uri="{FF2B5EF4-FFF2-40B4-BE49-F238E27FC236}">
              <a16:creationId xmlns:a16="http://schemas.microsoft.com/office/drawing/2014/main" id="{3DF89526-8103-4806-A892-7D046FF37BC0}"/>
            </a:ext>
          </a:extLst>
        </xdr:cNvPr>
        <xdr:cNvCxnSpPr/>
      </xdr:nvCxnSpPr>
      <xdr:spPr>
        <a:xfrm flipV="1">
          <a:off x="16318864" y="1332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1" name="【児童館】&#10;有形固定資産減価償却率最小値テキスト">
          <a:extLst>
            <a:ext uri="{FF2B5EF4-FFF2-40B4-BE49-F238E27FC236}">
              <a16:creationId xmlns:a16="http://schemas.microsoft.com/office/drawing/2014/main" id="{21F3728C-9450-4924-B6D3-17F7C2D8A626}"/>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2" name="直線コネクタ 651">
          <a:extLst>
            <a:ext uri="{FF2B5EF4-FFF2-40B4-BE49-F238E27FC236}">
              <a16:creationId xmlns:a16="http://schemas.microsoft.com/office/drawing/2014/main" id="{D6865D7F-4B45-4B39-AD4A-2C12F6C1DC66}"/>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3" name="【児童館】&#10;有形固定資産減価償却率最大値テキスト">
          <a:extLst>
            <a:ext uri="{FF2B5EF4-FFF2-40B4-BE49-F238E27FC236}">
              <a16:creationId xmlns:a16="http://schemas.microsoft.com/office/drawing/2014/main" id="{33168925-A13A-4209-A5B0-D5CD3289DE92}"/>
            </a:ext>
          </a:extLst>
        </xdr:cNvPr>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4" name="直線コネクタ 653">
          <a:extLst>
            <a:ext uri="{FF2B5EF4-FFF2-40B4-BE49-F238E27FC236}">
              <a16:creationId xmlns:a16="http://schemas.microsoft.com/office/drawing/2014/main" id="{0173CD84-2E92-4EAD-9B12-91870510F693}"/>
            </a:ext>
          </a:extLst>
        </xdr:cNvPr>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121938</xdr:rowOff>
    </xdr:from>
    <xdr:ext cx="405111" cy="259045"/>
    <xdr:sp macro="" textlink="">
      <xdr:nvSpPr>
        <xdr:cNvPr id="655" name="【児童館】&#10;有形固定資産減価償却率平均値テキスト">
          <a:extLst>
            <a:ext uri="{FF2B5EF4-FFF2-40B4-BE49-F238E27FC236}">
              <a16:creationId xmlns:a16="http://schemas.microsoft.com/office/drawing/2014/main" id="{07A6C8C7-8C42-406C-A4A4-3AD0FA455422}"/>
            </a:ext>
          </a:extLst>
        </xdr:cNvPr>
        <xdr:cNvSpPr txBox="1"/>
      </xdr:nvSpPr>
      <xdr:spPr>
        <a:xfrm>
          <a:off x="16357600" y="14352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143511</xdr:rowOff>
    </xdr:from>
    <xdr:to>
      <xdr:col>85</xdr:col>
      <xdr:colOff>177800</xdr:colOff>
      <xdr:row>84</xdr:row>
      <xdr:rowOff>73661</xdr:rowOff>
    </xdr:to>
    <xdr:sp macro="" textlink="">
      <xdr:nvSpPr>
        <xdr:cNvPr id="656" name="フローチャート: 判断 655">
          <a:extLst>
            <a:ext uri="{FF2B5EF4-FFF2-40B4-BE49-F238E27FC236}">
              <a16:creationId xmlns:a16="http://schemas.microsoft.com/office/drawing/2014/main" id="{030204BA-739B-42C4-A49F-EE9B17466726}"/>
            </a:ext>
          </a:extLst>
        </xdr:cNvPr>
        <xdr:cNvSpPr/>
      </xdr:nvSpPr>
      <xdr:spPr>
        <a:xfrm>
          <a:off x="16268700" y="1437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8255</xdr:rowOff>
    </xdr:from>
    <xdr:to>
      <xdr:col>81</xdr:col>
      <xdr:colOff>101600</xdr:colOff>
      <xdr:row>83</xdr:row>
      <xdr:rowOff>109855</xdr:rowOff>
    </xdr:to>
    <xdr:sp macro="" textlink="">
      <xdr:nvSpPr>
        <xdr:cNvPr id="657" name="フローチャート: 判断 656">
          <a:extLst>
            <a:ext uri="{FF2B5EF4-FFF2-40B4-BE49-F238E27FC236}">
              <a16:creationId xmlns:a16="http://schemas.microsoft.com/office/drawing/2014/main" id="{0F476106-BF3B-49A9-8A21-60353B9B8467}"/>
            </a:ext>
          </a:extLst>
        </xdr:cNvPr>
        <xdr:cNvSpPr/>
      </xdr:nvSpPr>
      <xdr:spPr>
        <a:xfrm>
          <a:off x="154305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12064</xdr:rowOff>
    </xdr:from>
    <xdr:to>
      <xdr:col>76</xdr:col>
      <xdr:colOff>165100</xdr:colOff>
      <xdr:row>83</xdr:row>
      <xdr:rowOff>113664</xdr:rowOff>
    </xdr:to>
    <xdr:sp macro="" textlink="">
      <xdr:nvSpPr>
        <xdr:cNvPr id="658" name="フローチャート: 判断 657">
          <a:extLst>
            <a:ext uri="{FF2B5EF4-FFF2-40B4-BE49-F238E27FC236}">
              <a16:creationId xmlns:a16="http://schemas.microsoft.com/office/drawing/2014/main" id="{B5E4A480-772F-45CE-9587-0E168368B5CF}"/>
            </a:ext>
          </a:extLst>
        </xdr:cNvPr>
        <xdr:cNvSpPr/>
      </xdr:nvSpPr>
      <xdr:spPr>
        <a:xfrm>
          <a:off x="14541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23495</xdr:rowOff>
    </xdr:from>
    <xdr:to>
      <xdr:col>72</xdr:col>
      <xdr:colOff>38100</xdr:colOff>
      <xdr:row>82</xdr:row>
      <xdr:rowOff>125095</xdr:rowOff>
    </xdr:to>
    <xdr:sp macro="" textlink="">
      <xdr:nvSpPr>
        <xdr:cNvPr id="659" name="フローチャート: 判断 658">
          <a:extLst>
            <a:ext uri="{FF2B5EF4-FFF2-40B4-BE49-F238E27FC236}">
              <a16:creationId xmlns:a16="http://schemas.microsoft.com/office/drawing/2014/main" id="{6016BC4D-AFC4-4B09-92F4-01F5F5A63071}"/>
            </a:ext>
          </a:extLst>
        </xdr:cNvPr>
        <xdr:cNvSpPr/>
      </xdr:nvSpPr>
      <xdr:spPr>
        <a:xfrm>
          <a:off x="13652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145414</xdr:rowOff>
    </xdr:from>
    <xdr:to>
      <xdr:col>67</xdr:col>
      <xdr:colOff>101600</xdr:colOff>
      <xdr:row>82</xdr:row>
      <xdr:rowOff>75564</xdr:rowOff>
    </xdr:to>
    <xdr:sp macro="" textlink="">
      <xdr:nvSpPr>
        <xdr:cNvPr id="660" name="フローチャート: 判断 659">
          <a:extLst>
            <a:ext uri="{FF2B5EF4-FFF2-40B4-BE49-F238E27FC236}">
              <a16:creationId xmlns:a16="http://schemas.microsoft.com/office/drawing/2014/main" id="{CDAE3257-0A0F-49C4-A088-51129494D1D3}"/>
            </a:ext>
          </a:extLst>
        </xdr:cNvPr>
        <xdr:cNvSpPr/>
      </xdr:nvSpPr>
      <xdr:spPr>
        <a:xfrm>
          <a:off x="12763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51894AB2-0A0C-4620-AD63-E738EDC9C15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9EBB65C6-1B9A-47E5-BD92-DFB6A744FA1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24CAFEF9-D441-4551-B793-66B40BB14CA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AA607867-81F2-4C1E-B6F7-759FBB6FBE5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55E25C25-64FC-4FD3-B306-C3E1BBD42DD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67311</xdr:rowOff>
    </xdr:from>
    <xdr:to>
      <xdr:col>85</xdr:col>
      <xdr:colOff>177800</xdr:colOff>
      <xdr:row>83</xdr:row>
      <xdr:rowOff>168911</xdr:rowOff>
    </xdr:to>
    <xdr:sp macro="" textlink="">
      <xdr:nvSpPr>
        <xdr:cNvPr id="666" name="楕円 665">
          <a:extLst>
            <a:ext uri="{FF2B5EF4-FFF2-40B4-BE49-F238E27FC236}">
              <a16:creationId xmlns:a16="http://schemas.microsoft.com/office/drawing/2014/main" id="{D5F41523-BB58-4581-9251-BDFA3D50115B}"/>
            </a:ext>
          </a:extLst>
        </xdr:cNvPr>
        <xdr:cNvSpPr/>
      </xdr:nvSpPr>
      <xdr:spPr>
        <a:xfrm>
          <a:off x="16268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90188</xdr:rowOff>
    </xdr:from>
    <xdr:ext cx="405111" cy="259045"/>
    <xdr:sp macro="" textlink="">
      <xdr:nvSpPr>
        <xdr:cNvPr id="667" name="【児童館】&#10;有形固定資産減価償却率該当値テキスト">
          <a:extLst>
            <a:ext uri="{FF2B5EF4-FFF2-40B4-BE49-F238E27FC236}">
              <a16:creationId xmlns:a16="http://schemas.microsoft.com/office/drawing/2014/main" id="{6E215273-2916-4692-85B2-F3FD38C5CB60}"/>
            </a:ext>
          </a:extLst>
        </xdr:cNvPr>
        <xdr:cNvSpPr txBox="1"/>
      </xdr:nvSpPr>
      <xdr:spPr>
        <a:xfrm>
          <a:off x="16357600" y="1414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15875</xdr:rowOff>
    </xdr:from>
    <xdr:to>
      <xdr:col>81</xdr:col>
      <xdr:colOff>101600</xdr:colOff>
      <xdr:row>83</xdr:row>
      <xdr:rowOff>117475</xdr:rowOff>
    </xdr:to>
    <xdr:sp macro="" textlink="">
      <xdr:nvSpPr>
        <xdr:cNvPr id="668" name="楕円 667">
          <a:extLst>
            <a:ext uri="{FF2B5EF4-FFF2-40B4-BE49-F238E27FC236}">
              <a16:creationId xmlns:a16="http://schemas.microsoft.com/office/drawing/2014/main" id="{32BF5DBC-47DC-482F-8BCC-1A927C590A9D}"/>
            </a:ext>
          </a:extLst>
        </xdr:cNvPr>
        <xdr:cNvSpPr/>
      </xdr:nvSpPr>
      <xdr:spPr>
        <a:xfrm>
          <a:off x="154305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66675</xdr:rowOff>
    </xdr:from>
    <xdr:to>
      <xdr:col>85</xdr:col>
      <xdr:colOff>127000</xdr:colOff>
      <xdr:row>83</xdr:row>
      <xdr:rowOff>118111</xdr:rowOff>
    </xdr:to>
    <xdr:cxnSp macro="">
      <xdr:nvCxnSpPr>
        <xdr:cNvPr id="669" name="直線コネクタ 668">
          <a:extLst>
            <a:ext uri="{FF2B5EF4-FFF2-40B4-BE49-F238E27FC236}">
              <a16:creationId xmlns:a16="http://schemas.microsoft.com/office/drawing/2014/main" id="{5CF28E47-8A82-495B-B1D9-F971BD0D9882}"/>
            </a:ext>
          </a:extLst>
        </xdr:cNvPr>
        <xdr:cNvCxnSpPr/>
      </xdr:nvCxnSpPr>
      <xdr:spPr>
        <a:xfrm>
          <a:off x="15481300" y="14297025"/>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137795</xdr:rowOff>
    </xdr:from>
    <xdr:to>
      <xdr:col>76</xdr:col>
      <xdr:colOff>165100</xdr:colOff>
      <xdr:row>83</xdr:row>
      <xdr:rowOff>67945</xdr:rowOff>
    </xdr:to>
    <xdr:sp macro="" textlink="">
      <xdr:nvSpPr>
        <xdr:cNvPr id="670" name="楕円 669">
          <a:extLst>
            <a:ext uri="{FF2B5EF4-FFF2-40B4-BE49-F238E27FC236}">
              <a16:creationId xmlns:a16="http://schemas.microsoft.com/office/drawing/2014/main" id="{0B0F2628-0228-4E6C-8C93-8057D074B476}"/>
            </a:ext>
          </a:extLst>
        </xdr:cNvPr>
        <xdr:cNvSpPr/>
      </xdr:nvSpPr>
      <xdr:spPr>
        <a:xfrm>
          <a:off x="14541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17145</xdr:rowOff>
    </xdr:from>
    <xdr:to>
      <xdr:col>81</xdr:col>
      <xdr:colOff>50800</xdr:colOff>
      <xdr:row>83</xdr:row>
      <xdr:rowOff>66675</xdr:rowOff>
    </xdr:to>
    <xdr:cxnSp macro="">
      <xdr:nvCxnSpPr>
        <xdr:cNvPr id="671" name="直線コネクタ 670">
          <a:extLst>
            <a:ext uri="{FF2B5EF4-FFF2-40B4-BE49-F238E27FC236}">
              <a16:creationId xmlns:a16="http://schemas.microsoft.com/office/drawing/2014/main" id="{DEE37386-8FE4-4541-B56C-FEAD68CE33DB}"/>
            </a:ext>
          </a:extLst>
        </xdr:cNvPr>
        <xdr:cNvCxnSpPr/>
      </xdr:nvCxnSpPr>
      <xdr:spPr>
        <a:xfrm>
          <a:off x="14592300" y="142474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72" name="楕円 671">
          <a:extLst>
            <a:ext uri="{FF2B5EF4-FFF2-40B4-BE49-F238E27FC236}">
              <a16:creationId xmlns:a16="http://schemas.microsoft.com/office/drawing/2014/main" id="{5B8DD954-6399-4C03-A5C1-B49C781390EE}"/>
            </a:ext>
          </a:extLst>
        </xdr:cNvPr>
        <xdr:cNvSpPr/>
      </xdr:nvSpPr>
      <xdr:spPr>
        <a:xfrm>
          <a:off x="13652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165736</xdr:rowOff>
    </xdr:from>
    <xdr:to>
      <xdr:col>76</xdr:col>
      <xdr:colOff>114300</xdr:colOff>
      <xdr:row>83</xdr:row>
      <xdr:rowOff>17145</xdr:rowOff>
    </xdr:to>
    <xdr:cxnSp macro="">
      <xdr:nvCxnSpPr>
        <xdr:cNvPr id="673" name="直線コネクタ 672">
          <a:extLst>
            <a:ext uri="{FF2B5EF4-FFF2-40B4-BE49-F238E27FC236}">
              <a16:creationId xmlns:a16="http://schemas.microsoft.com/office/drawing/2014/main" id="{0D06855D-91BA-48F8-B71F-8B4480D7BEC6}"/>
            </a:ext>
          </a:extLst>
        </xdr:cNvPr>
        <xdr:cNvCxnSpPr/>
      </xdr:nvCxnSpPr>
      <xdr:spPr>
        <a:xfrm>
          <a:off x="13703300" y="1422463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86361</xdr:rowOff>
    </xdr:from>
    <xdr:to>
      <xdr:col>67</xdr:col>
      <xdr:colOff>101600</xdr:colOff>
      <xdr:row>83</xdr:row>
      <xdr:rowOff>16511</xdr:rowOff>
    </xdr:to>
    <xdr:sp macro="" textlink="">
      <xdr:nvSpPr>
        <xdr:cNvPr id="674" name="楕円 673">
          <a:extLst>
            <a:ext uri="{FF2B5EF4-FFF2-40B4-BE49-F238E27FC236}">
              <a16:creationId xmlns:a16="http://schemas.microsoft.com/office/drawing/2014/main" id="{C8064C0B-2F48-4CAF-96FE-C25E5F243AC9}"/>
            </a:ext>
          </a:extLst>
        </xdr:cNvPr>
        <xdr:cNvSpPr/>
      </xdr:nvSpPr>
      <xdr:spPr>
        <a:xfrm>
          <a:off x="12763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137161</xdr:rowOff>
    </xdr:from>
    <xdr:to>
      <xdr:col>71</xdr:col>
      <xdr:colOff>177800</xdr:colOff>
      <xdr:row>82</xdr:row>
      <xdr:rowOff>165736</xdr:rowOff>
    </xdr:to>
    <xdr:cxnSp macro="">
      <xdr:nvCxnSpPr>
        <xdr:cNvPr id="675" name="直線コネクタ 674">
          <a:extLst>
            <a:ext uri="{FF2B5EF4-FFF2-40B4-BE49-F238E27FC236}">
              <a16:creationId xmlns:a16="http://schemas.microsoft.com/office/drawing/2014/main" id="{FD1B5EAF-BB1E-4603-A039-01CA55A6CD5D}"/>
            </a:ext>
          </a:extLst>
        </xdr:cNvPr>
        <xdr:cNvCxnSpPr/>
      </xdr:nvCxnSpPr>
      <xdr:spPr>
        <a:xfrm>
          <a:off x="12814300" y="1419606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126382</xdr:rowOff>
    </xdr:from>
    <xdr:ext cx="405111" cy="259045"/>
    <xdr:sp macro="" textlink="">
      <xdr:nvSpPr>
        <xdr:cNvPr id="676" name="n_1aveValue【児童館】&#10;有形固定資産減価償却率">
          <a:extLst>
            <a:ext uri="{FF2B5EF4-FFF2-40B4-BE49-F238E27FC236}">
              <a16:creationId xmlns:a16="http://schemas.microsoft.com/office/drawing/2014/main" id="{A41F914D-D2AA-4DB8-997A-472F48886285}"/>
            </a:ext>
          </a:extLst>
        </xdr:cNvPr>
        <xdr:cNvSpPr txBox="1"/>
      </xdr:nvSpPr>
      <xdr:spPr>
        <a:xfrm>
          <a:off x="15266044" y="1401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104791</xdr:rowOff>
    </xdr:from>
    <xdr:ext cx="405111" cy="259045"/>
    <xdr:sp macro="" textlink="">
      <xdr:nvSpPr>
        <xdr:cNvPr id="677" name="n_2aveValue【児童館】&#10;有形固定資産減価償却率">
          <a:extLst>
            <a:ext uri="{FF2B5EF4-FFF2-40B4-BE49-F238E27FC236}">
              <a16:creationId xmlns:a16="http://schemas.microsoft.com/office/drawing/2014/main" id="{1E7B035A-CB9C-49E4-BA31-B00DB439A801}"/>
            </a:ext>
          </a:extLst>
        </xdr:cNvPr>
        <xdr:cNvSpPr txBox="1"/>
      </xdr:nvSpPr>
      <xdr:spPr>
        <a:xfrm>
          <a:off x="143897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141622</xdr:rowOff>
    </xdr:from>
    <xdr:ext cx="405111" cy="259045"/>
    <xdr:sp macro="" textlink="">
      <xdr:nvSpPr>
        <xdr:cNvPr id="678" name="n_3aveValue【児童館】&#10;有形固定資産減価償却率">
          <a:extLst>
            <a:ext uri="{FF2B5EF4-FFF2-40B4-BE49-F238E27FC236}">
              <a16:creationId xmlns:a16="http://schemas.microsoft.com/office/drawing/2014/main" id="{E0339715-A972-4937-AD91-B9CD13D48B4B}"/>
            </a:ext>
          </a:extLst>
        </xdr:cNvPr>
        <xdr:cNvSpPr txBox="1"/>
      </xdr:nvSpPr>
      <xdr:spPr>
        <a:xfrm>
          <a:off x="13500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92091</xdr:rowOff>
    </xdr:from>
    <xdr:ext cx="405111" cy="259045"/>
    <xdr:sp macro="" textlink="">
      <xdr:nvSpPr>
        <xdr:cNvPr id="679" name="n_4aveValue【児童館】&#10;有形固定資産減価償却率">
          <a:extLst>
            <a:ext uri="{FF2B5EF4-FFF2-40B4-BE49-F238E27FC236}">
              <a16:creationId xmlns:a16="http://schemas.microsoft.com/office/drawing/2014/main" id="{3F2B1719-ABA2-4182-99C6-4070390CA808}"/>
            </a:ext>
          </a:extLst>
        </xdr:cNvPr>
        <xdr:cNvSpPr txBox="1"/>
      </xdr:nvSpPr>
      <xdr:spPr>
        <a:xfrm>
          <a:off x="12611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108602</xdr:rowOff>
    </xdr:from>
    <xdr:ext cx="405111" cy="259045"/>
    <xdr:sp macro="" textlink="">
      <xdr:nvSpPr>
        <xdr:cNvPr id="680" name="n_1mainValue【児童館】&#10;有形固定資産減価償却率">
          <a:extLst>
            <a:ext uri="{FF2B5EF4-FFF2-40B4-BE49-F238E27FC236}">
              <a16:creationId xmlns:a16="http://schemas.microsoft.com/office/drawing/2014/main" id="{85C93F88-1676-4827-85AC-1C4466938595}"/>
            </a:ext>
          </a:extLst>
        </xdr:cNvPr>
        <xdr:cNvSpPr txBox="1"/>
      </xdr:nvSpPr>
      <xdr:spPr>
        <a:xfrm>
          <a:off x="15266044"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84472</xdr:rowOff>
    </xdr:from>
    <xdr:ext cx="405111" cy="259045"/>
    <xdr:sp macro="" textlink="">
      <xdr:nvSpPr>
        <xdr:cNvPr id="681" name="n_2mainValue【児童館】&#10;有形固定資産減価償却率">
          <a:extLst>
            <a:ext uri="{FF2B5EF4-FFF2-40B4-BE49-F238E27FC236}">
              <a16:creationId xmlns:a16="http://schemas.microsoft.com/office/drawing/2014/main" id="{3F5B783B-4622-453C-84B5-345C1D40739D}"/>
            </a:ext>
          </a:extLst>
        </xdr:cNvPr>
        <xdr:cNvSpPr txBox="1"/>
      </xdr:nvSpPr>
      <xdr:spPr>
        <a:xfrm>
          <a:off x="14389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macro="" textlink="">
      <xdr:nvSpPr>
        <xdr:cNvPr id="682" name="n_3mainValue【児童館】&#10;有形固定資産減価償却率">
          <a:extLst>
            <a:ext uri="{FF2B5EF4-FFF2-40B4-BE49-F238E27FC236}">
              <a16:creationId xmlns:a16="http://schemas.microsoft.com/office/drawing/2014/main" id="{897B5E3B-4E27-489E-8DDA-7BF3343D9996}"/>
            </a:ext>
          </a:extLst>
        </xdr:cNvPr>
        <xdr:cNvSpPr txBox="1"/>
      </xdr:nvSpPr>
      <xdr:spPr>
        <a:xfrm>
          <a:off x="13500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7638</xdr:rowOff>
    </xdr:from>
    <xdr:ext cx="405111" cy="259045"/>
    <xdr:sp macro="" textlink="">
      <xdr:nvSpPr>
        <xdr:cNvPr id="683" name="n_4mainValue【児童館】&#10;有形固定資産減価償却率">
          <a:extLst>
            <a:ext uri="{FF2B5EF4-FFF2-40B4-BE49-F238E27FC236}">
              <a16:creationId xmlns:a16="http://schemas.microsoft.com/office/drawing/2014/main" id="{149D13D8-811E-4194-8008-B2F60C398699}"/>
            </a:ext>
          </a:extLst>
        </xdr:cNvPr>
        <xdr:cNvSpPr txBox="1"/>
      </xdr:nvSpPr>
      <xdr:spPr>
        <a:xfrm>
          <a:off x="12611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9A7B24C7-6BFB-4F1F-9F34-9A9198EF5E0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41E56F5B-CC42-473B-9F5D-A1123BBD0CC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284BDCAB-5048-4494-943A-AEE5C8A0751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88DD8039-2EA5-422E-9AD8-2B27DE36E81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B39C2B8A-07B3-417A-8D1A-84509CC495D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BBE524D9-8479-4C32-A4A9-CA88C38E083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9F7E61F8-DD3B-43AF-8543-7BFCF65B43C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2AE80B63-E7C0-424E-A52E-A363E0CF2C9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2CF41DD5-0FEA-4DE6-B860-621869862AA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4990E735-E465-414E-A0BC-365C4EA04D7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AC4F3AEA-B735-43F7-A3BD-6345209A4BF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DFA7FB4C-79D3-40C7-8048-A51937F7869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82ADD426-6B4E-45E7-9C50-34011EDBCE8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37742CAD-767F-4118-A388-1DE5B75DA40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3A594002-F9A2-4471-BA92-4F893B704F1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0E15A642-2C29-459B-8C44-78F1705EDF8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8227A378-9595-439A-94F2-CFF48152D73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C1856D9B-4901-412D-863E-8D0D2DD0F57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6C9BE92B-49B5-4BFD-914B-8245C0CC6AA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C44D9A6B-304A-4BB2-8896-3ABC725A307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27E70809-390E-4AE0-8C2F-9D9E3556E6F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95250</xdr:rowOff>
    </xdr:from>
    <xdr:to>
      <xdr:col>116</xdr:col>
      <xdr:colOff>62864</xdr:colOff>
      <xdr:row>85</xdr:row>
      <xdr:rowOff>81535</xdr:rowOff>
    </xdr:to>
    <xdr:cxnSp macro="">
      <xdr:nvCxnSpPr>
        <xdr:cNvPr id="705" name="直線コネクタ 704">
          <a:extLst>
            <a:ext uri="{FF2B5EF4-FFF2-40B4-BE49-F238E27FC236}">
              <a16:creationId xmlns:a16="http://schemas.microsoft.com/office/drawing/2014/main" id="{A9A3FD83-598F-49DC-BD08-9A28E8392EAA}"/>
            </a:ext>
          </a:extLst>
        </xdr:cNvPr>
        <xdr:cNvCxnSpPr/>
      </xdr:nvCxnSpPr>
      <xdr:spPr>
        <a:xfrm flipV="1">
          <a:off x="22160864" y="13639800"/>
          <a:ext cx="0" cy="101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85362</xdr:rowOff>
    </xdr:from>
    <xdr:ext cx="469744" cy="259045"/>
    <xdr:sp macro="" textlink="">
      <xdr:nvSpPr>
        <xdr:cNvPr id="706" name="【児童館】&#10;一人当たり面積最小値テキスト">
          <a:extLst>
            <a:ext uri="{FF2B5EF4-FFF2-40B4-BE49-F238E27FC236}">
              <a16:creationId xmlns:a16="http://schemas.microsoft.com/office/drawing/2014/main" id="{5FA74B1B-9966-44C0-A902-A73344E35E5E}"/>
            </a:ext>
          </a:extLst>
        </xdr:cNvPr>
        <xdr:cNvSpPr txBox="1"/>
      </xdr:nvSpPr>
      <xdr:spPr>
        <a:xfrm>
          <a:off x="22199600" y="146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81535</xdr:rowOff>
    </xdr:from>
    <xdr:to>
      <xdr:col>116</xdr:col>
      <xdr:colOff>152400</xdr:colOff>
      <xdr:row>85</xdr:row>
      <xdr:rowOff>81535</xdr:rowOff>
    </xdr:to>
    <xdr:cxnSp macro="">
      <xdr:nvCxnSpPr>
        <xdr:cNvPr id="707" name="直線コネクタ 706">
          <a:extLst>
            <a:ext uri="{FF2B5EF4-FFF2-40B4-BE49-F238E27FC236}">
              <a16:creationId xmlns:a16="http://schemas.microsoft.com/office/drawing/2014/main" id="{65EB0FC9-F832-47F6-80EC-97ABCD247BB7}"/>
            </a:ext>
          </a:extLst>
        </xdr:cNvPr>
        <xdr:cNvCxnSpPr/>
      </xdr:nvCxnSpPr>
      <xdr:spPr>
        <a:xfrm>
          <a:off x="22072600" y="1465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41927</xdr:rowOff>
    </xdr:from>
    <xdr:ext cx="469744" cy="259045"/>
    <xdr:sp macro="" textlink="">
      <xdr:nvSpPr>
        <xdr:cNvPr id="708" name="【児童館】&#10;一人当たり面積最大値テキスト">
          <a:extLst>
            <a:ext uri="{FF2B5EF4-FFF2-40B4-BE49-F238E27FC236}">
              <a16:creationId xmlns:a16="http://schemas.microsoft.com/office/drawing/2014/main" id="{31917D17-BC20-41C4-AEAB-7B92D4D9E5F4}"/>
            </a:ext>
          </a:extLst>
        </xdr:cNvPr>
        <xdr:cNvSpPr txBox="1"/>
      </xdr:nvSpPr>
      <xdr:spPr>
        <a:xfrm>
          <a:off x="22199600" y="134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95250</xdr:rowOff>
    </xdr:from>
    <xdr:to>
      <xdr:col>116</xdr:col>
      <xdr:colOff>152400</xdr:colOff>
      <xdr:row>79</xdr:row>
      <xdr:rowOff>95250</xdr:rowOff>
    </xdr:to>
    <xdr:cxnSp macro="">
      <xdr:nvCxnSpPr>
        <xdr:cNvPr id="709" name="直線コネクタ 708">
          <a:extLst>
            <a:ext uri="{FF2B5EF4-FFF2-40B4-BE49-F238E27FC236}">
              <a16:creationId xmlns:a16="http://schemas.microsoft.com/office/drawing/2014/main" id="{476CCEF6-4D34-4104-9E91-395F46805026}"/>
            </a:ext>
          </a:extLst>
        </xdr:cNvPr>
        <xdr:cNvCxnSpPr/>
      </xdr:nvCxnSpPr>
      <xdr:spPr>
        <a:xfrm>
          <a:off x="220726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73169</xdr:rowOff>
    </xdr:from>
    <xdr:ext cx="469744" cy="259045"/>
    <xdr:sp macro="" textlink="">
      <xdr:nvSpPr>
        <xdr:cNvPr id="710" name="【児童館】&#10;一人当たり面積平均値テキスト">
          <a:extLst>
            <a:ext uri="{FF2B5EF4-FFF2-40B4-BE49-F238E27FC236}">
              <a16:creationId xmlns:a16="http://schemas.microsoft.com/office/drawing/2014/main" id="{7890FCF4-98C0-4F29-8BBD-92833B9F883D}"/>
            </a:ext>
          </a:extLst>
        </xdr:cNvPr>
        <xdr:cNvSpPr txBox="1"/>
      </xdr:nvSpPr>
      <xdr:spPr>
        <a:xfrm>
          <a:off x="22199600" y="14303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94742</xdr:rowOff>
    </xdr:from>
    <xdr:to>
      <xdr:col>116</xdr:col>
      <xdr:colOff>114300</xdr:colOff>
      <xdr:row>84</xdr:row>
      <xdr:rowOff>24892</xdr:rowOff>
    </xdr:to>
    <xdr:sp macro="" textlink="">
      <xdr:nvSpPr>
        <xdr:cNvPr id="711" name="フローチャート: 判断 710">
          <a:extLst>
            <a:ext uri="{FF2B5EF4-FFF2-40B4-BE49-F238E27FC236}">
              <a16:creationId xmlns:a16="http://schemas.microsoft.com/office/drawing/2014/main" id="{5B1356AD-7736-49DD-B3F8-7DA1B9C26642}"/>
            </a:ext>
          </a:extLst>
        </xdr:cNvPr>
        <xdr:cNvSpPr/>
      </xdr:nvSpPr>
      <xdr:spPr>
        <a:xfrm>
          <a:off x="22110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712" name="フローチャート: 判断 711">
          <a:extLst>
            <a:ext uri="{FF2B5EF4-FFF2-40B4-BE49-F238E27FC236}">
              <a16:creationId xmlns:a16="http://schemas.microsoft.com/office/drawing/2014/main" id="{F30979C5-AB13-4B3B-8B7A-5401CFD38C09}"/>
            </a:ext>
          </a:extLst>
        </xdr:cNvPr>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122174</xdr:rowOff>
    </xdr:from>
    <xdr:to>
      <xdr:col>107</xdr:col>
      <xdr:colOff>101600</xdr:colOff>
      <xdr:row>84</xdr:row>
      <xdr:rowOff>52324</xdr:rowOff>
    </xdr:to>
    <xdr:sp macro="" textlink="">
      <xdr:nvSpPr>
        <xdr:cNvPr id="713" name="フローチャート: 判断 712">
          <a:extLst>
            <a:ext uri="{FF2B5EF4-FFF2-40B4-BE49-F238E27FC236}">
              <a16:creationId xmlns:a16="http://schemas.microsoft.com/office/drawing/2014/main" id="{147C70A9-3F50-4526-97BC-F2D09E765E09}"/>
            </a:ext>
          </a:extLst>
        </xdr:cNvPr>
        <xdr:cNvSpPr/>
      </xdr:nvSpPr>
      <xdr:spPr>
        <a:xfrm>
          <a:off x="20383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62737</xdr:rowOff>
    </xdr:from>
    <xdr:to>
      <xdr:col>102</xdr:col>
      <xdr:colOff>165100</xdr:colOff>
      <xdr:row>83</xdr:row>
      <xdr:rowOff>164337</xdr:rowOff>
    </xdr:to>
    <xdr:sp macro="" textlink="">
      <xdr:nvSpPr>
        <xdr:cNvPr id="714" name="フローチャート: 判断 713">
          <a:extLst>
            <a:ext uri="{FF2B5EF4-FFF2-40B4-BE49-F238E27FC236}">
              <a16:creationId xmlns:a16="http://schemas.microsoft.com/office/drawing/2014/main" id="{FA70AAD7-6FBB-4198-AA53-BF3FE5A385B8}"/>
            </a:ext>
          </a:extLst>
        </xdr:cNvPr>
        <xdr:cNvSpPr/>
      </xdr:nvSpPr>
      <xdr:spPr>
        <a:xfrm>
          <a:off x="19494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49022</xdr:rowOff>
    </xdr:from>
    <xdr:to>
      <xdr:col>98</xdr:col>
      <xdr:colOff>38100</xdr:colOff>
      <xdr:row>83</xdr:row>
      <xdr:rowOff>150622</xdr:rowOff>
    </xdr:to>
    <xdr:sp macro="" textlink="">
      <xdr:nvSpPr>
        <xdr:cNvPr id="715" name="フローチャート: 判断 714">
          <a:extLst>
            <a:ext uri="{FF2B5EF4-FFF2-40B4-BE49-F238E27FC236}">
              <a16:creationId xmlns:a16="http://schemas.microsoft.com/office/drawing/2014/main" id="{7964268D-9BD6-48F0-8D64-F773029A2421}"/>
            </a:ext>
          </a:extLst>
        </xdr:cNvPr>
        <xdr:cNvSpPr/>
      </xdr:nvSpPr>
      <xdr:spPr>
        <a:xfrm>
          <a:off x="18605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819C8730-E0E6-4FF1-AAF1-2E212671851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8BCB2DB3-4EC1-454D-8945-28B810AD92B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C98A0B81-81A9-47FF-8FB5-CCED5832575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F1617EFF-BC82-4453-9389-4C9FDD6ED73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72369CDC-17E5-4E6E-A154-9CAFEF2A72B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135889</xdr:rowOff>
    </xdr:from>
    <xdr:to>
      <xdr:col>116</xdr:col>
      <xdr:colOff>114300</xdr:colOff>
      <xdr:row>80</xdr:row>
      <xdr:rowOff>66039</xdr:rowOff>
    </xdr:to>
    <xdr:sp macro="" textlink="">
      <xdr:nvSpPr>
        <xdr:cNvPr id="721" name="楕円 720">
          <a:extLst>
            <a:ext uri="{FF2B5EF4-FFF2-40B4-BE49-F238E27FC236}">
              <a16:creationId xmlns:a16="http://schemas.microsoft.com/office/drawing/2014/main" id="{31BF3F10-8883-4A8B-9AFF-090D75DF216A}"/>
            </a:ext>
          </a:extLst>
        </xdr:cNvPr>
        <xdr:cNvSpPr/>
      </xdr:nvSpPr>
      <xdr:spPr>
        <a:xfrm>
          <a:off x="221107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50816</xdr:rowOff>
    </xdr:from>
    <xdr:ext cx="469744" cy="259045"/>
    <xdr:sp macro="" textlink="">
      <xdr:nvSpPr>
        <xdr:cNvPr id="722" name="【児童館】&#10;一人当たり面積該当値テキスト">
          <a:extLst>
            <a:ext uri="{FF2B5EF4-FFF2-40B4-BE49-F238E27FC236}">
              <a16:creationId xmlns:a16="http://schemas.microsoft.com/office/drawing/2014/main" id="{4F07F0EA-BAA7-45C1-98D1-24951731840F}"/>
            </a:ext>
          </a:extLst>
        </xdr:cNvPr>
        <xdr:cNvSpPr txBox="1"/>
      </xdr:nvSpPr>
      <xdr:spPr>
        <a:xfrm>
          <a:off x="22199600" y="1359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140463</xdr:rowOff>
    </xdr:from>
    <xdr:to>
      <xdr:col>112</xdr:col>
      <xdr:colOff>38100</xdr:colOff>
      <xdr:row>80</xdr:row>
      <xdr:rowOff>70613</xdr:rowOff>
    </xdr:to>
    <xdr:sp macro="" textlink="">
      <xdr:nvSpPr>
        <xdr:cNvPr id="723" name="楕円 722">
          <a:extLst>
            <a:ext uri="{FF2B5EF4-FFF2-40B4-BE49-F238E27FC236}">
              <a16:creationId xmlns:a16="http://schemas.microsoft.com/office/drawing/2014/main" id="{1D9EF712-D7DF-4DBC-BB25-556F0F10E7AE}"/>
            </a:ext>
          </a:extLst>
        </xdr:cNvPr>
        <xdr:cNvSpPr/>
      </xdr:nvSpPr>
      <xdr:spPr>
        <a:xfrm>
          <a:off x="21272500" y="136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15239</xdr:rowOff>
    </xdr:from>
    <xdr:to>
      <xdr:col>116</xdr:col>
      <xdr:colOff>63500</xdr:colOff>
      <xdr:row>80</xdr:row>
      <xdr:rowOff>19813</xdr:rowOff>
    </xdr:to>
    <xdr:cxnSp macro="">
      <xdr:nvCxnSpPr>
        <xdr:cNvPr id="724" name="直線コネクタ 723">
          <a:extLst>
            <a:ext uri="{FF2B5EF4-FFF2-40B4-BE49-F238E27FC236}">
              <a16:creationId xmlns:a16="http://schemas.microsoft.com/office/drawing/2014/main" id="{5BCDEFBC-6582-4073-BCF5-7CF120945C45}"/>
            </a:ext>
          </a:extLst>
        </xdr:cNvPr>
        <xdr:cNvCxnSpPr/>
      </xdr:nvCxnSpPr>
      <xdr:spPr>
        <a:xfrm flipV="1">
          <a:off x="21323300" y="137312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158750</xdr:rowOff>
    </xdr:from>
    <xdr:to>
      <xdr:col>107</xdr:col>
      <xdr:colOff>101600</xdr:colOff>
      <xdr:row>80</xdr:row>
      <xdr:rowOff>88900</xdr:rowOff>
    </xdr:to>
    <xdr:sp macro="" textlink="">
      <xdr:nvSpPr>
        <xdr:cNvPr id="725" name="楕円 724">
          <a:extLst>
            <a:ext uri="{FF2B5EF4-FFF2-40B4-BE49-F238E27FC236}">
              <a16:creationId xmlns:a16="http://schemas.microsoft.com/office/drawing/2014/main" id="{1C68CB58-0D68-438C-BECA-3A2CEADC34D3}"/>
            </a:ext>
          </a:extLst>
        </xdr:cNvPr>
        <xdr:cNvSpPr/>
      </xdr:nvSpPr>
      <xdr:spPr>
        <a:xfrm>
          <a:off x="20383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19813</xdr:rowOff>
    </xdr:from>
    <xdr:to>
      <xdr:col>111</xdr:col>
      <xdr:colOff>177800</xdr:colOff>
      <xdr:row>80</xdr:row>
      <xdr:rowOff>38100</xdr:rowOff>
    </xdr:to>
    <xdr:cxnSp macro="">
      <xdr:nvCxnSpPr>
        <xdr:cNvPr id="726" name="直線コネクタ 725">
          <a:extLst>
            <a:ext uri="{FF2B5EF4-FFF2-40B4-BE49-F238E27FC236}">
              <a16:creationId xmlns:a16="http://schemas.microsoft.com/office/drawing/2014/main" id="{59987263-E30A-4F9D-A230-EF9F39B813F7}"/>
            </a:ext>
          </a:extLst>
        </xdr:cNvPr>
        <xdr:cNvCxnSpPr/>
      </xdr:nvCxnSpPr>
      <xdr:spPr>
        <a:xfrm flipV="1">
          <a:off x="20434300" y="137358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23876</xdr:rowOff>
    </xdr:from>
    <xdr:to>
      <xdr:col>102</xdr:col>
      <xdr:colOff>165100</xdr:colOff>
      <xdr:row>80</xdr:row>
      <xdr:rowOff>125476</xdr:rowOff>
    </xdr:to>
    <xdr:sp macro="" textlink="">
      <xdr:nvSpPr>
        <xdr:cNvPr id="727" name="楕円 726">
          <a:extLst>
            <a:ext uri="{FF2B5EF4-FFF2-40B4-BE49-F238E27FC236}">
              <a16:creationId xmlns:a16="http://schemas.microsoft.com/office/drawing/2014/main" id="{402ABC4D-948F-4C46-B961-E50A623ED2C6}"/>
            </a:ext>
          </a:extLst>
        </xdr:cNvPr>
        <xdr:cNvSpPr/>
      </xdr:nvSpPr>
      <xdr:spPr>
        <a:xfrm>
          <a:off x="19494500" y="1373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38100</xdr:rowOff>
    </xdr:from>
    <xdr:to>
      <xdr:col>107</xdr:col>
      <xdr:colOff>50800</xdr:colOff>
      <xdr:row>80</xdr:row>
      <xdr:rowOff>74676</xdr:rowOff>
    </xdr:to>
    <xdr:cxnSp macro="">
      <xdr:nvCxnSpPr>
        <xdr:cNvPr id="728" name="直線コネクタ 727">
          <a:extLst>
            <a:ext uri="{FF2B5EF4-FFF2-40B4-BE49-F238E27FC236}">
              <a16:creationId xmlns:a16="http://schemas.microsoft.com/office/drawing/2014/main" id="{866F1EB7-1D49-4240-9637-19C0142B1A6E}"/>
            </a:ext>
          </a:extLst>
        </xdr:cNvPr>
        <xdr:cNvCxnSpPr/>
      </xdr:nvCxnSpPr>
      <xdr:spPr>
        <a:xfrm flipV="1">
          <a:off x="19545300" y="137541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37592</xdr:rowOff>
    </xdr:from>
    <xdr:to>
      <xdr:col>98</xdr:col>
      <xdr:colOff>38100</xdr:colOff>
      <xdr:row>80</xdr:row>
      <xdr:rowOff>139192</xdr:rowOff>
    </xdr:to>
    <xdr:sp macro="" textlink="">
      <xdr:nvSpPr>
        <xdr:cNvPr id="729" name="楕円 728">
          <a:extLst>
            <a:ext uri="{FF2B5EF4-FFF2-40B4-BE49-F238E27FC236}">
              <a16:creationId xmlns:a16="http://schemas.microsoft.com/office/drawing/2014/main" id="{FCAF9F2D-0E07-4B52-A6DB-E4E55284D715}"/>
            </a:ext>
          </a:extLst>
        </xdr:cNvPr>
        <xdr:cNvSpPr/>
      </xdr:nvSpPr>
      <xdr:spPr>
        <a:xfrm>
          <a:off x="18605500" y="1375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74676</xdr:rowOff>
    </xdr:from>
    <xdr:to>
      <xdr:col>102</xdr:col>
      <xdr:colOff>114300</xdr:colOff>
      <xdr:row>80</xdr:row>
      <xdr:rowOff>88392</xdr:rowOff>
    </xdr:to>
    <xdr:cxnSp macro="">
      <xdr:nvCxnSpPr>
        <xdr:cNvPr id="730" name="直線コネクタ 729">
          <a:extLst>
            <a:ext uri="{FF2B5EF4-FFF2-40B4-BE49-F238E27FC236}">
              <a16:creationId xmlns:a16="http://schemas.microsoft.com/office/drawing/2014/main" id="{E714FED4-DAA9-415C-9EED-A67925E824F8}"/>
            </a:ext>
          </a:extLst>
        </xdr:cNvPr>
        <xdr:cNvCxnSpPr/>
      </xdr:nvCxnSpPr>
      <xdr:spPr>
        <a:xfrm flipV="1">
          <a:off x="18656300" y="137906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38879</xdr:rowOff>
    </xdr:from>
    <xdr:ext cx="469744" cy="259045"/>
    <xdr:sp macro="" textlink="">
      <xdr:nvSpPr>
        <xdr:cNvPr id="731" name="n_1aveValue【児童館】&#10;一人当たり面積">
          <a:extLst>
            <a:ext uri="{FF2B5EF4-FFF2-40B4-BE49-F238E27FC236}">
              <a16:creationId xmlns:a16="http://schemas.microsoft.com/office/drawing/2014/main" id="{F42C54E6-AC67-4916-BB2C-B2B6E5052AFF}"/>
            </a:ext>
          </a:extLst>
        </xdr:cNvPr>
        <xdr:cNvSpPr txBox="1"/>
      </xdr:nvSpPr>
      <xdr:spPr>
        <a:xfrm>
          <a:off x="210757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43451</xdr:rowOff>
    </xdr:from>
    <xdr:ext cx="469744" cy="259045"/>
    <xdr:sp macro="" textlink="">
      <xdr:nvSpPr>
        <xdr:cNvPr id="732" name="n_2aveValue【児童館】&#10;一人当たり面積">
          <a:extLst>
            <a:ext uri="{FF2B5EF4-FFF2-40B4-BE49-F238E27FC236}">
              <a16:creationId xmlns:a16="http://schemas.microsoft.com/office/drawing/2014/main" id="{E14320B9-3441-4654-9F9A-BFAE7247CF09}"/>
            </a:ext>
          </a:extLst>
        </xdr:cNvPr>
        <xdr:cNvSpPr txBox="1"/>
      </xdr:nvSpPr>
      <xdr:spPr>
        <a:xfrm>
          <a:off x="20199427"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155464</xdr:rowOff>
    </xdr:from>
    <xdr:ext cx="469744" cy="259045"/>
    <xdr:sp macro="" textlink="">
      <xdr:nvSpPr>
        <xdr:cNvPr id="733" name="n_3aveValue【児童館】&#10;一人当たり面積">
          <a:extLst>
            <a:ext uri="{FF2B5EF4-FFF2-40B4-BE49-F238E27FC236}">
              <a16:creationId xmlns:a16="http://schemas.microsoft.com/office/drawing/2014/main" id="{1CC01500-DCC6-4026-8D42-A697993929A3}"/>
            </a:ext>
          </a:extLst>
        </xdr:cNvPr>
        <xdr:cNvSpPr txBox="1"/>
      </xdr:nvSpPr>
      <xdr:spPr>
        <a:xfrm>
          <a:off x="19310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141749</xdr:rowOff>
    </xdr:from>
    <xdr:ext cx="469744" cy="259045"/>
    <xdr:sp macro="" textlink="">
      <xdr:nvSpPr>
        <xdr:cNvPr id="734" name="n_4aveValue【児童館】&#10;一人当たり面積">
          <a:extLst>
            <a:ext uri="{FF2B5EF4-FFF2-40B4-BE49-F238E27FC236}">
              <a16:creationId xmlns:a16="http://schemas.microsoft.com/office/drawing/2014/main" id="{BE4CC6B1-1F36-4258-8849-E198A9C0DC76}"/>
            </a:ext>
          </a:extLst>
        </xdr:cNvPr>
        <xdr:cNvSpPr txBox="1"/>
      </xdr:nvSpPr>
      <xdr:spPr>
        <a:xfrm>
          <a:off x="18421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87140</xdr:rowOff>
    </xdr:from>
    <xdr:ext cx="469744" cy="259045"/>
    <xdr:sp macro="" textlink="">
      <xdr:nvSpPr>
        <xdr:cNvPr id="735" name="n_1mainValue【児童館】&#10;一人当たり面積">
          <a:extLst>
            <a:ext uri="{FF2B5EF4-FFF2-40B4-BE49-F238E27FC236}">
              <a16:creationId xmlns:a16="http://schemas.microsoft.com/office/drawing/2014/main" id="{1555242C-691B-4881-ACBB-C7309B77C695}"/>
            </a:ext>
          </a:extLst>
        </xdr:cNvPr>
        <xdr:cNvSpPr txBox="1"/>
      </xdr:nvSpPr>
      <xdr:spPr>
        <a:xfrm>
          <a:off x="21075727" y="1346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105427</xdr:rowOff>
    </xdr:from>
    <xdr:ext cx="469744" cy="259045"/>
    <xdr:sp macro="" textlink="">
      <xdr:nvSpPr>
        <xdr:cNvPr id="736" name="n_2mainValue【児童館】&#10;一人当たり面積">
          <a:extLst>
            <a:ext uri="{FF2B5EF4-FFF2-40B4-BE49-F238E27FC236}">
              <a16:creationId xmlns:a16="http://schemas.microsoft.com/office/drawing/2014/main" id="{5AF329BD-4015-41F6-9FE0-BD61F6651E8D}"/>
            </a:ext>
          </a:extLst>
        </xdr:cNvPr>
        <xdr:cNvSpPr txBox="1"/>
      </xdr:nvSpPr>
      <xdr:spPr>
        <a:xfrm>
          <a:off x="201994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142003</xdr:rowOff>
    </xdr:from>
    <xdr:ext cx="469744" cy="259045"/>
    <xdr:sp macro="" textlink="">
      <xdr:nvSpPr>
        <xdr:cNvPr id="737" name="n_3mainValue【児童館】&#10;一人当たり面積">
          <a:extLst>
            <a:ext uri="{FF2B5EF4-FFF2-40B4-BE49-F238E27FC236}">
              <a16:creationId xmlns:a16="http://schemas.microsoft.com/office/drawing/2014/main" id="{8FC3301B-B370-47BE-8FFD-1D93E3D3043E}"/>
            </a:ext>
          </a:extLst>
        </xdr:cNvPr>
        <xdr:cNvSpPr txBox="1"/>
      </xdr:nvSpPr>
      <xdr:spPr>
        <a:xfrm>
          <a:off x="19310427" y="1351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155719</xdr:rowOff>
    </xdr:from>
    <xdr:ext cx="469744" cy="259045"/>
    <xdr:sp macro="" textlink="">
      <xdr:nvSpPr>
        <xdr:cNvPr id="738" name="n_4mainValue【児童館】&#10;一人当たり面積">
          <a:extLst>
            <a:ext uri="{FF2B5EF4-FFF2-40B4-BE49-F238E27FC236}">
              <a16:creationId xmlns:a16="http://schemas.microsoft.com/office/drawing/2014/main" id="{E365E848-C233-4EC2-A08D-995290C63207}"/>
            </a:ext>
          </a:extLst>
        </xdr:cNvPr>
        <xdr:cNvSpPr txBox="1"/>
      </xdr:nvSpPr>
      <xdr:spPr>
        <a:xfrm>
          <a:off x="18421427" y="1352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CA0C1933-DA2B-468F-B832-F586DE3A944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5A1A457-8BF6-4142-8D51-CD424341D3C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B1CF515A-A8EA-4095-8FB3-0731BBA5147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B4AD501A-4D9C-44F2-A8BD-50291C33FBE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F5904FD0-96AE-4227-A8A3-B9804C42CA0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210AB610-A145-4538-B0CB-CBDE7EFD967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21160009-C992-46C0-93F3-36F1E41480F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8B49E927-5366-484F-A90C-2D07DCA9518A}"/>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7" name="正方形/長方形 746">
          <a:extLst>
            <a:ext uri="{FF2B5EF4-FFF2-40B4-BE49-F238E27FC236}">
              <a16:creationId xmlns:a16="http://schemas.microsoft.com/office/drawing/2014/main" id="{ECE1753A-CF51-4469-956F-90920885700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8" name="正方形/長方形 747">
          <a:extLst>
            <a:ext uri="{FF2B5EF4-FFF2-40B4-BE49-F238E27FC236}">
              <a16:creationId xmlns:a16="http://schemas.microsoft.com/office/drawing/2014/main" id="{8EEED25A-1791-41F0-826C-57AACBBA578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9" name="正方形/長方形 748">
          <a:extLst>
            <a:ext uri="{FF2B5EF4-FFF2-40B4-BE49-F238E27FC236}">
              <a16:creationId xmlns:a16="http://schemas.microsoft.com/office/drawing/2014/main" id="{03F6E596-48A5-4183-A6D2-00DCC212576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0" name="正方形/長方形 749">
          <a:extLst>
            <a:ext uri="{FF2B5EF4-FFF2-40B4-BE49-F238E27FC236}">
              <a16:creationId xmlns:a16="http://schemas.microsoft.com/office/drawing/2014/main" id="{300EBFA0-4029-4904-9726-1CB6DBA35FD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1" name="正方形/長方形 750">
          <a:extLst>
            <a:ext uri="{FF2B5EF4-FFF2-40B4-BE49-F238E27FC236}">
              <a16:creationId xmlns:a16="http://schemas.microsoft.com/office/drawing/2014/main" id="{E7299A23-DFFA-416D-AA60-C2AFF1079D7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2" name="正方形/長方形 751">
          <a:extLst>
            <a:ext uri="{FF2B5EF4-FFF2-40B4-BE49-F238E27FC236}">
              <a16:creationId xmlns:a16="http://schemas.microsoft.com/office/drawing/2014/main" id="{1C551140-8B4F-40E9-BF28-3BD559D4EA2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3" name="正方形/長方形 752">
          <a:extLst>
            <a:ext uri="{FF2B5EF4-FFF2-40B4-BE49-F238E27FC236}">
              <a16:creationId xmlns:a16="http://schemas.microsoft.com/office/drawing/2014/main" id="{37BFAF4B-D12A-435F-BCD1-3E628931771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a:extLst>
            <a:ext uri="{FF2B5EF4-FFF2-40B4-BE49-F238E27FC236}">
              <a16:creationId xmlns:a16="http://schemas.microsoft.com/office/drawing/2014/main" id="{2D558BAB-FE98-417E-AC6C-AFB736B54476}"/>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6B89D5D8-57B1-4EFE-9009-2A2D98809D9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476E4865-FA71-4100-B898-C5C007D7DE3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A6E7F9BB-6D04-4DA8-B020-55433E47326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各施設の多くで有形固定資産減価償却率が類似団体を上回っている要因は、各建物施設において類似団体より建設時期が早いことから、減価償却が進んでいるためであると思われる。</a:t>
          </a:r>
        </a:p>
        <a:p>
          <a:r>
            <a:rPr kumimoji="1" lang="ja-JP" altLang="en-US" sz="1300">
              <a:latin typeface="ＭＳ Ｐゴシック" panose="020B0600070205080204" pitchFamily="50" charset="-128"/>
              <a:ea typeface="ＭＳ Ｐゴシック" panose="020B0600070205080204" pitchFamily="50" charset="-128"/>
            </a:rPr>
            <a:t>保育所の一人あたり面積については、園児数が年々減少する中で保育園面積の縮小化を行っていないことが、類似団体と比較して数値が高い要因と思われる。</a:t>
          </a:r>
        </a:p>
        <a:p>
          <a:r>
            <a:rPr kumimoji="1" lang="ja-JP" altLang="en-US" sz="1300">
              <a:latin typeface="ＭＳ Ｐゴシック" panose="020B0600070205080204" pitchFamily="50" charset="-128"/>
              <a:ea typeface="ＭＳ Ｐゴシック" panose="020B0600070205080204" pitchFamily="50" charset="-128"/>
            </a:rPr>
            <a:t>児童館の一人あたり面積については、子どもの数が年々減少する中で児童館面積の縮小化を行っていないことが、類似団体と比較して数値が高い要因と思われる。</a:t>
          </a:r>
        </a:p>
        <a:p>
          <a:r>
            <a:rPr kumimoji="1" lang="ja-JP" altLang="en-US" sz="1300">
              <a:latin typeface="ＭＳ Ｐゴシック" panose="020B0600070205080204" pitchFamily="50" charset="-128"/>
              <a:ea typeface="ＭＳ Ｐゴシック" panose="020B0600070205080204" pitchFamily="50" charset="-128"/>
            </a:rPr>
            <a:t>今後は令和３年度に改訂した公共施設等総合管理計画に基づき、各施設の適切な管理に努める。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E5D09E4-FB81-464D-A831-84254AC8FB3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292486B-A364-440B-9E86-E30B663C867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7E3CE32-B4BD-46DB-A414-9069DBC0608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D1E1396-C9E9-4358-BEBF-6CA8C23575C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9469BAD-AA2B-45A8-8156-0EB38BAC68D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54B39A5-A83B-42F4-BB04-668706AC935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8DDB02F-4C7A-484A-B931-6A50B7D5009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05AB8DF-0489-4B0D-9679-1F4829CE25E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C4DF584-3E1B-44F9-8115-D1561CC6121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83FD7F7-FA26-4CD4-9075-84E5ACC537C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6,989
6,728
18.04
7,950,446
7,388,965
425,183
2,798,082
5,020,116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51F8B20-2582-4265-A925-2CA3F5A12E5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37D3186-57C9-4A38-9C8A-A191450F349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882C3BA-3B67-41D3-B679-F0F1807CCFB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1E5168B-DA36-48F8-8CD2-8F88DE88783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98C8644-5A0B-47ED-82DA-14ECE4C3F35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8AE9B03-6899-48E4-B524-16195A62C2D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4764B14-97CD-4DB9-8636-BFB9D145525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6104A72-5925-41F5-A29E-AD5C6DE00BF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AB930C3-2C7B-4F2D-9D97-F66F12220C8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781C23A-3509-42DE-8291-56D85424BB2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5CE1E37-35FE-44EA-A858-7B564D7902C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C600427-2E01-4AAB-B890-559E2B72260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CAE084E-E502-440F-A5C5-AB2B1DC73F5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DDDAE40-8AB3-43B4-9958-12738CB0DB6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9EE5351-A521-4E39-911F-03F3E045240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97BBEF4-5FB4-47E0-AF5D-857B6937189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533C59A-BF33-427E-86B9-447EE441CFE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4482035-7F01-459F-A6A3-9685F39E6C7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88E5A0E-9794-498E-8269-208DBC036A1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1AB840D-E184-43B3-A505-5930B21AE34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DDBED52-D104-4292-88E8-21ECA7E0794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F9FCD13-6DED-4CFC-BFE6-5AD23494F3E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3C3C6E1-4E09-4CE9-BEA8-C0D88711930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0B6F00D-AF3B-4A28-B51A-905F7C611A5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AF97CCE-5AAC-4AFB-ABD4-BEBBE3235B1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E6D029E-ADCE-4885-AC36-B02EB3D92A6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9D9CAC8-9018-42E3-A22D-5B5AD364884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F6032D1-CB6C-4D49-9E13-B92A669228D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B9C0075-3170-4814-BDE8-457ED1B74D8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9BF4DCE-684C-45D7-BC41-962B16F7275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608728E-D148-4208-A34A-AE7CCCA15A9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08C2009-0F40-4210-B57B-04D8056C058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1404F23-9A1E-4B2C-810A-6F05FA4B6DD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702D835-8447-4A64-A6B3-A2A9D75CD0A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170565E-0EDF-4036-A2A6-2D51C2E7857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7EC7429-EFB9-44C7-8B21-15379E7F1A8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B9A24ED-5F64-4A95-BDD5-18D0E4E5A70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CBBF7CF-A097-42E3-8281-28C2CFB875B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E40A2D1-38C4-4FB7-83DF-51FF8785608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8AB9C56-4DA2-4F80-BC95-6AEAF77EAA4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DF60BE4-F552-4162-8736-389556532C5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2D8DDDD-6E1E-4CF3-A32A-814495B94BB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BAE49FB-4A12-4EDF-8EF3-63440784AC2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BCDF76B-6D6C-41B2-9E0C-B68564350FB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23C7D97-D40F-418B-A20B-91C2BA10FCE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14C3558-60AC-49F0-9B76-AE4C8C4F658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192BBCAF-B12C-4237-B471-8289BD88C822}"/>
            </a:ext>
          </a:extLst>
        </xdr:cNvPr>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E870AC41-4527-4F5B-8AF0-201ADEC2127D}"/>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7D86D696-BF96-49BC-8799-74F5B5DF9191}"/>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6BA46768-3D4D-4D22-B95D-24A84E6320C4}"/>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F9CA8EE4-3A2F-497C-8897-EE6141C86A23}"/>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98533</xdr:rowOff>
    </xdr:from>
    <xdr:ext cx="405111" cy="259045"/>
    <xdr:sp macro="" textlink="">
      <xdr:nvSpPr>
        <xdr:cNvPr id="63" name="【図書館】&#10;有形固定資産減価償却率平均値テキスト">
          <a:extLst>
            <a:ext uri="{FF2B5EF4-FFF2-40B4-BE49-F238E27FC236}">
              <a16:creationId xmlns:a16="http://schemas.microsoft.com/office/drawing/2014/main" id="{F3780742-EC99-47E8-90CB-B1764B54E431}"/>
            </a:ext>
          </a:extLst>
        </xdr:cNvPr>
        <xdr:cNvSpPr txBox="1"/>
      </xdr:nvSpPr>
      <xdr:spPr>
        <a:xfrm>
          <a:off x="4673600" y="627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64" name="フローチャート: 判断 63">
          <a:extLst>
            <a:ext uri="{FF2B5EF4-FFF2-40B4-BE49-F238E27FC236}">
              <a16:creationId xmlns:a16="http://schemas.microsoft.com/office/drawing/2014/main" id="{93681254-0D52-497D-A941-B49C88687992}"/>
            </a:ext>
          </a:extLst>
        </xdr:cNvPr>
        <xdr:cNvSpPr/>
      </xdr:nvSpPr>
      <xdr:spPr>
        <a:xfrm>
          <a:off x="4584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154396</xdr:rowOff>
    </xdr:from>
    <xdr:to>
      <xdr:col>20</xdr:col>
      <xdr:colOff>38100</xdr:colOff>
      <xdr:row>37</xdr:row>
      <xdr:rowOff>84546</xdr:rowOff>
    </xdr:to>
    <xdr:sp macro="" textlink="">
      <xdr:nvSpPr>
        <xdr:cNvPr id="65" name="フローチャート: 判断 64">
          <a:extLst>
            <a:ext uri="{FF2B5EF4-FFF2-40B4-BE49-F238E27FC236}">
              <a16:creationId xmlns:a16="http://schemas.microsoft.com/office/drawing/2014/main" id="{4AAE8910-D2FE-4019-A1C5-B4720CCC1733}"/>
            </a:ext>
          </a:extLst>
        </xdr:cNvPr>
        <xdr:cNvSpPr/>
      </xdr:nvSpPr>
      <xdr:spPr>
        <a:xfrm>
          <a:off x="3746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101073</xdr:rowOff>
    </xdr:from>
    <xdr:ext cx="405111" cy="259045"/>
    <xdr:sp macro="" textlink="">
      <xdr:nvSpPr>
        <xdr:cNvPr id="66" name="n_1aveValue【図書館】&#10;有形固定資産減価償却率">
          <a:extLst>
            <a:ext uri="{FF2B5EF4-FFF2-40B4-BE49-F238E27FC236}">
              <a16:creationId xmlns:a16="http://schemas.microsoft.com/office/drawing/2014/main" id="{B3E2499B-314E-45CD-A62E-FE4618DB82BA}"/>
            </a:ext>
          </a:extLst>
        </xdr:cNvPr>
        <xdr:cNvSpPr txBox="1"/>
      </xdr:nvSpPr>
      <xdr:spPr>
        <a:xfrm>
          <a:off x="35820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12337</xdr:rowOff>
    </xdr:from>
    <xdr:to>
      <xdr:col>15</xdr:col>
      <xdr:colOff>101600</xdr:colOff>
      <xdr:row>37</xdr:row>
      <xdr:rowOff>113937</xdr:rowOff>
    </xdr:to>
    <xdr:sp macro="" textlink="">
      <xdr:nvSpPr>
        <xdr:cNvPr id="67" name="フローチャート: 判断 66">
          <a:extLst>
            <a:ext uri="{FF2B5EF4-FFF2-40B4-BE49-F238E27FC236}">
              <a16:creationId xmlns:a16="http://schemas.microsoft.com/office/drawing/2014/main" id="{FC9DDB66-0FA1-49F3-8C40-1A1A5F7A2471}"/>
            </a:ext>
          </a:extLst>
        </xdr:cNvPr>
        <xdr:cNvSpPr/>
      </xdr:nvSpPr>
      <xdr:spPr>
        <a:xfrm>
          <a:off x="2857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130464</xdr:rowOff>
    </xdr:from>
    <xdr:ext cx="405111" cy="259045"/>
    <xdr:sp macro="" textlink="">
      <xdr:nvSpPr>
        <xdr:cNvPr id="68" name="n_2aveValue【図書館】&#10;有形固定資産減価償却率">
          <a:extLst>
            <a:ext uri="{FF2B5EF4-FFF2-40B4-BE49-F238E27FC236}">
              <a16:creationId xmlns:a16="http://schemas.microsoft.com/office/drawing/2014/main" id="{85AD1F89-38EB-4D1B-9CD9-B4DF9DD448F0}"/>
            </a:ext>
          </a:extLst>
        </xdr:cNvPr>
        <xdr:cNvSpPr txBox="1"/>
      </xdr:nvSpPr>
      <xdr:spPr>
        <a:xfrm>
          <a:off x="2705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46627</xdr:rowOff>
    </xdr:from>
    <xdr:to>
      <xdr:col>10</xdr:col>
      <xdr:colOff>165100</xdr:colOff>
      <xdr:row>37</xdr:row>
      <xdr:rowOff>148227</xdr:rowOff>
    </xdr:to>
    <xdr:sp macro="" textlink="">
      <xdr:nvSpPr>
        <xdr:cNvPr id="69" name="フローチャート: 判断 68">
          <a:extLst>
            <a:ext uri="{FF2B5EF4-FFF2-40B4-BE49-F238E27FC236}">
              <a16:creationId xmlns:a16="http://schemas.microsoft.com/office/drawing/2014/main" id="{7BC25474-2900-48A0-92EC-A2FC2A514E51}"/>
            </a:ext>
          </a:extLst>
        </xdr:cNvPr>
        <xdr:cNvSpPr/>
      </xdr:nvSpPr>
      <xdr:spPr>
        <a:xfrm>
          <a:off x="1968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35</xdr:row>
      <xdr:rowOff>164754</xdr:rowOff>
    </xdr:from>
    <xdr:ext cx="405111" cy="259045"/>
    <xdr:sp macro="" textlink="">
      <xdr:nvSpPr>
        <xdr:cNvPr id="70" name="n_3aveValue【図書館】&#10;有形固定資産減価償却率">
          <a:extLst>
            <a:ext uri="{FF2B5EF4-FFF2-40B4-BE49-F238E27FC236}">
              <a16:creationId xmlns:a16="http://schemas.microsoft.com/office/drawing/2014/main" id="{138F4A92-A284-4972-928A-C833E2D0C2A6}"/>
            </a:ext>
          </a:extLst>
        </xdr:cNvPr>
        <xdr:cNvSpPr txBox="1"/>
      </xdr:nvSpPr>
      <xdr:spPr>
        <a:xfrm>
          <a:off x="1816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61323</xdr:rowOff>
    </xdr:from>
    <xdr:to>
      <xdr:col>6</xdr:col>
      <xdr:colOff>38100</xdr:colOff>
      <xdr:row>37</xdr:row>
      <xdr:rowOff>162923</xdr:rowOff>
    </xdr:to>
    <xdr:sp macro="" textlink="">
      <xdr:nvSpPr>
        <xdr:cNvPr id="71" name="フローチャート: 判断 70">
          <a:extLst>
            <a:ext uri="{FF2B5EF4-FFF2-40B4-BE49-F238E27FC236}">
              <a16:creationId xmlns:a16="http://schemas.microsoft.com/office/drawing/2014/main" id="{E69DF61C-F000-4BC0-8F62-5B65145B5217}"/>
            </a:ext>
          </a:extLst>
        </xdr:cNvPr>
        <xdr:cNvSpPr/>
      </xdr:nvSpPr>
      <xdr:spPr>
        <a:xfrm>
          <a:off x="1079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36</xdr:row>
      <xdr:rowOff>8000</xdr:rowOff>
    </xdr:from>
    <xdr:ext cx="405111" cy="259045"/>
    <xdr:sp macro="" textlink="">
      <xdr:nvSpPr>
        <xdr:cNvPr id="72" name="n_4aveValue【図書館】&#10;有形固定資産減価償却率">
          <a:extLst>
            <a:ext uri="{FF2B5EF4-FFF2-40B4-BE49-F238E27FC236}">
              <a16:creationId xmlns:a16="http://schemas.microsoft.com/office/drawing/2014/main" id="{B041EC51-DDED-4A41-8277-6AE4B51C3780}"/>
            </a:ext>
          </a:extLst>
        </xdr:cNvPr>
        <xdr:cNvSpPr txBox="1"/>
      </xdr:nvSpPr>
      <xdr:spPr>
        <a:xfrm>
          <a:off x="927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EC50978-333F-4FCC-8B35-9C4E3875DAE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DA6246FF-1E8F-43C4-8904-AAB375773D6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5C2C2F43-03FB-48BB-80D5-D0775FACB74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DB98896D-0D14-4CE1-BA08-2E1ADD93D98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676F9718-A383-4066-9027-A1801C69F13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123372</xdr:rowOff>
    </xdr:from>
    <xdr:to>
      <xdr:col>24</xdr:col>
      <xdr:colOff>114300</xdr:colOff>
      <xdr:row>33</xdr:row>
      <xdr:rowOff>53522</xdr:rowOff>
    </xdr:to>
    <xdr:sp macro="" textlink="">
      <xdr:nvSpPr>
        <xdr:cNvPr id="78" name="楕円 77">
          <a:extLst>
            <a:ext uri="{FF2B5EF4-FFF2-40B4-BE49-F238E27FC236}">
              <a16:creationId xmlns:a16="http://schemas.microsoft.com/office/drawing/2014/main" id="{9D7A3CB6-A194-41B9-B683-D8C5E8C6573C}"/>
            </a:ext>
          </a:extLst>
        </xdr:cNvPr>
        <xdr:cNvSpPr/>
      </xdr:nvSpPr>
      <xdr:spPr>
        <a:xfrm>
          <a:off x="45847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76399</xdr:rowOff>
    </xdr:from>
    <xdr:ext cx="340478" cy="259045"/>
    <xdr:sp macro="" textlink="">
      <xdr:nvSpPr>
        <xdr:cNvPr id="79" name="【図書館】&#10;有形固定資産減価償却率該当値テキスト">
          <a:extLst>
            <a:ext uri="{FF2B5EF4-FFF2-40B4-BE49-F238E27FC236}">
              <a16:creationId xmlns:a16="http://schemas.microsoft.com/office/drawing/2014/main" id="{AA462B1D-234E-4AA6-B17E-43ACDB0A15F4}"/>
            </a:ext>
          </a:extLst>
        </xdr:cNvPr>
        <xdr:cNvSpPr txBox="1"/>
      </xdr:nvSpPr>
      <xdr:spPr>
        <a:xfrm>
          <a:off x="4673600" y="5562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136434</xdr:rowOff>
    </xdr:from>
    <xdr:to>
      <xdr:col>20</xdr:col>
      <xdr:colOff>38100</xdr:colOff>
      <xdr:row>39</xdr:row>
      <xdr:rowOff>66584</xdr:rowOff>
    </xdr:to>
    <xdr:sp macro="" textlink="">
      <xdr:nvSpPr>
        <xdr:cNvPr id="80" name="楕円 79">
          <a:extLst>
            <a:ext uri="{FF2B5EF4-FFF2-40B4-BE49-F238E27FC236}">
              <a16:creationId xmlns:a16="http://schemas.microsoft.com/office/drawing/2014/main" id="{7DB7907A-BD2E-4CEE-9274-DF57CBBE35DA}"/>
            </a:ext>
          </a:extLst>
        </xdr:cNvPr>
        <xdr:cNvSpPr/>
      </xdr:nvSpPr>
      <xdr:spPr>
        <a:xfrm>
          <a:off x="3746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2722</xdr:rowOff>
    </xdr:from>
    <xdr:to>
      <xdr:col>24</xdr:col>
      <xdr:colOff>63500</xdr:colOff>
      <xdr:row>39</xdr:row>
      <xdr:rowOff>15784</xdr:rowOff>
    </xdr:to>
    <xdr:cxnSp macro="">
      <xdr:nvCxnSpPr>
        <xdr:cNvPr id="81" name="直線コネクタ 80">
          <a:extLst>
            <a:ext uri="{FF2B5EF4-FFF2-40B4-BE49-F238E27FC236}">
              <a16:creationId xmlns:a16="http://schemas.microsoft.com/office/drawing/2014/main" id="{72E5F431-A257-4AC9-B593-95A970B77898}"/>
            </a:ext>
          </a:extLst>
        </xdr:cNvPr>
        <xdr:cNvCxnSpPr/>
      </xdr:nvCxnSpPr>
      <xdr:spPr>
        <a:xfrm flipV="1">
          <a:off x="3797300" y="5660572"/>
          <a:ext cx="838200" cy="104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100512</xdr:rowOff>
    </xdr:from>
    <xdr:to>
      <xdr:col>15</xdr:col>
      <xdr:colOff>101600</xdr:colOff>
      <xdr:row>39</xdr:row>
      <xdr:rowOff>30662</xdr:rowOff>
    </xdr:to>
    <xdr:sp macro="" textlink="">
      <xdr:nvSpPr>
        <xdr:cNvPr id="82" name="楕円 81">
          <a:extLst>
            <a:ext uri="{FF2B5EF4-FFF2-40B4-BE49-F238E27FC236}">
              <a16:creationId xmlns:a16="http://schemas.microsoft.com/office/drawing/2014/main" id="{C3BF1D79-B966-48ED-BEE4-3877A30CC92B}"/>
            </a:ext>
          </a:extLst>
        </xdr:cNvPr>
        <xdr:cNvSpPr/>
      </xdr:nvSpPr>
      <xdr:spPr>
        <a:xfrm>
          <a:off x="2857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151312</xdr:rowOff>
    </xdr:from>
    <xdr:to>
      <xdr:col>19</xdr:col>
      <xdr:colOff>177800</xdr:colOff>
      <xdr:row>39</xdr:row>
      <xdr:rowOff>15784</xdr:rowOff>
    </xdr:to>
    <xdr:cxnSp macro="">
      <xdr:nvCxnSpPr>
        <xdr:cNvPr id="83" name="直線コネクタ 82">
          <a:extLst>
            <a:ext uri="{FF2B5EF4-FFF2-40B4-BE49-F238E27FC236}">
              <a16:creationId xmlns:a16="http://schemas.microsoft.com/office/drawing/2014/main" id="{3E82A010-CBF3-43FF-A347-6397BAB0ACC1}"/>
            </a:ext>
          </a:extLst>
        </xdr:cNvPr>
        <xdr:cNvCxnSpPr/>
      </xdr:nvCxnSpPr>
      <xdr:spPr>
        <a:xfrm>
          <a:off x="2908300" y="66664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64588</xdr:rowOff>
    </xdr:from>
    <xdr:to>
      <xdr:col>10</xdr:col>
      <xdr:colOff>165100</xdr:colOff>
      <xdr:row>38</xdr:row>
      <xdr:rowOff>166188</xdr:rowOff>
    </xdr:to>
    <xdr:sp macro="" textlink="">
      <xdr:nvSpPr>
        <xdr:cNvPr id="84" name="楕円 83">
          <a:extLst>
            <a:ext uri="{FF2B5EF4-FFF2-40B4-BE49-F238E27FC236}">
              <a16:creationId xmlns:a16="http://schemas.microsoft.com/office/drawing/2014/main" id="{0114EC49-B8DD-4746-9B49-F98FFC28D2D5}"/>
            </a:ext>
          </a:extLst>
        </xdr:cNvPr>
        <xdr:cNvSpPr/>
      </xdr:nvSpPr>
      <xdr:spPr>
        <a:xfrm>
          <a:off x="1968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115388</xdr:rowOff>
    </xdr:from>
    <xdr:to>
      <xdr:col>15</xdr:col>
      <xdr:colOff>50800</xdr:colOff>
      <xdr:row>38</xdr:row>
      <xdr:rowOff>151312</xdr:rowOff>
    </xdr:to>
    <xdr:cxnSp macro="">
      <xdr:nvCxnSpPr>
        <xdr:cNvPr id="85" name="直線コネクタ 84">
          <a:extLst>
            <a:ext uri="{FF2B5EF4-FFF2-40B4-BE49-F238E27FC236}">
              <a16:creationId xmlns:a16="http://schemas.microsoft.com/office/drawing/2014/main" id="{84F1A43F-991F-49FA-AD07-FCA1D015C26D}"/>
            </a:ext>
          </a:extLst>
        </xdr:cNvPr>
        <xdr:cNvCxnSpPr/>
      </xdr:nvCxnSpPr>
      <xdr:spPr>
        <a:xfrm>
          <a:off x="2019300" y="66304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28666</xdr:rowOff>
    </xdr:from>
    <xdr:to>
      <xdr:col>6</xdr:col>
      <xdr:colOff>38100</xdr:colOff>
      <xdr:row>38</xdr:row>
      <xdr:rowOff>130266</xdr:rowOff>
    </xdr:to>
    <xdr:sp macro="" textlink="">
      <xdr:nvSpPr>
        <xdr:cNvPr id="86" name="楕円 85">
          <a:extLst>
            <a:ext uri="{FF2B5EF4-FFF2-40B4-BE49-F238E27FC236}">
              <a16:creationId xmlns:a16="http://schemas.microsoft.com/office/drawing/2014/main" id="{129ED9F3-861C-4A9E-A4E0-5BCC4E6C412B}"/>
            </a:ext>
          </a:extLst>
        </xdr:cNvPr>
        <xdr:cNvSpPr/>
      </xdr:nvSpPr>
      <xdr:spPr>
        <a:xfrm>
          <a:off x="1079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79466</xdr:rowOff>
    </xdr:from>
    <xdr:to>
      <xdr:col>10</xdr:col>
      <xdr:colOff>114300</xdr:colOff>
      <xdr:row>38</xdr:row>
      <xdr:rowOff>115388</xdr:rowOff>
    </xdr:to>
    <xdr:cxnSp macro="">
      <xdr:nvCxnSpPr>
        <xdr:cNvPr id="87" name="直線コネクタ 86">
          <a:extLst>
            <a:ext uri="{FF2B5EF4-FFF2-40B4-BE49-F238E27FC236}">
              <a16:creationId xmlns:a16="http://schemas.microsoft.com/office/drawing/2014/main" id="{311DF683-406F-4E53-B3EA-A74E1A82E03C}"/>
            </a:ext>
          </a:extLst>
        </xdr:cNvPr>
        <xdr:cNvCxnSpPr/>
      </xdr:nvCxnSpPr>
      <xdr:spPr>
        <a:xfrm>
          <a:off x="1130300" y="65945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57711</xdr:rowOff>
    </xdr:from>
    <xdr:ext cx="405111" cy="259045"/>
    <xdr:sp macro="" textlink="">
      <xdr:nvSpPr>
        <xdr:cNvPr id="88" name="n_1mainValue【図書館】&#10;有形固定資産減価償却率">
          <a:extLst>
            <a:ext uri="{FF2B5EF4-FFF2-40B4-BE49-F238E27FC236}">
              <a16:creationId xmlns:a16="http://schemas.microsoft.com/office/drawing/2014/main" id="{CAB28DB0-9390-4DEA-984F-786296491A39}"/>
            </a:ext>
          </a:extLst>
        </xdr:cNvPr>
        <xdr:cNvSpPr txBox="1"/>
      </xdr:nvSpPr>
      <xdr:spPr>
        <a:xfrm>
          <a:off x="35820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21789</xdr:rowOff>
    </xdr:from>
    <xdr:ext cx="405111" cy="259045"/>
    <xdr:sp macro="" textlink="">
      <xdr:nvSpPr>
        <xdr:cNvPr id="89" name="n_2mainValue【図書館】&#10;有形固定資産減価償却率">
          <a:extLst>
            <a:ext uri="{FF2B5EF4-FFF2-40B4-BE49-F238E27FC236}">
              <a16:creationId xmlns:a16="http://schemas.microsoft.com/office/drawing/2014/main" id="{623FFC8A-D7A1-401A-A23A-6C141A36A63E}"/>
            </a:ext>
          </a:extLst>
        </xdr:cNvPr>
        <xdr:cNvSpPr txBox="1"/>
      </xdr:nvSpPr>
      <xdr:spPr>
        <a:xfrm>
          <a:off x="2705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157315</xdr:rowOff>
    </xdr:from>
    <xdr:ext cx="405111" cy="259045"/>
    <xdr:sp macro="" textlink="">
      <xdr:nvSpPr>
        <xdr:cNvPr id="90" name="n_3mainValue【図書館】&#10;有形固定資産減価償却率">
          <a:extLst>
            <a:ext uri="{FF2B5EF4-FFF2-40B4-BE49-F238E27FC236}">
              <a16:creationId xmlns:a16="http://schemas.microsoft.com/office/drawing/2014/main" id="{2C687C51-D246-4A61-99BF-6EABF2EF5802}"/>
            </a:ext>
          </a:extLst>
        </xdr:cNvPr>
        <xdr:cNvSpPr txBox="1"/>
      </xdr:nvSpPr>
      <xdr:spPr>
        <a:xfrm>
          <a:off x="1816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121393</xdr:rowOff>
    </xdr:from>
    <xdr:ext cx="405111" cy="259045"/>
    <xdr:sp macro="" textlink="">
      <xdr:nvSpPr>
        <xdr:cNvPr id="91" name="n_4mainValue【図書館】&#10;有形固定資産減価償却率">
          <a:extLst>
            <a:ext uri="{FF2B5EF4-FFF2-40B4-BE49-F238E27FC236}">
              <a16:creationId xmlns:a16="http://schemas.microsoft.com/office/drawing/2014/main" id="{3ADB83C8-B533-49AC-8246-E64D72B63C4E}"/>
            </a:ext>
          </a:extLst>
        </xdr:cNvPr>
        <xdr:cNvSpPr txBox="1"/>
      </xdr:nvSpPr>
      <xdr:spPr>
        <a:xfrm>
          <a:off x="927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E63048E-4A36-402F-A104-7BC297EA8DD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E2DC62A-2091-44DF-8CA6-EDF49627AAF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476175C-DDB3-48B6-89FF-C2F4A8A8766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0B82334-2B68-45DF-BB75-54CCF1662A4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67E074C-BA2D-4247-8787-145D3AA304F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E7F48D-8AAC-4724-B292-E25D636367D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888155F-7C9A-472E-B17A-EDB8C5C9B4E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9840166-53D2-4EF7-8528-93A1F4D0F49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808775D-EBDB-49A5-8AE8-578E4074182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6F24C28-B4BE-470A-B168-82EDA470E65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ED778486-55D5-484D-B822-EF47A3B160D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7826A4D0-B545-4BA7-94BA-7227D5F8FA6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E1AF3411-1026-46E9-8948-E098B2BFBB8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45765101-8475-4C67-BA1D-2262F1F08876}"/>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340C91ED-4BFA-447E-B517-A31B28CAEA8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F45F1B34-AEA7-484B-9DC7-EED76D521E2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78A3A082-99B7-4AB3-B486-CAA4EB68F57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75E423A0-33E8-4155-A250-A43C02008A1A}"/>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71703B51-1173-4818-8DCC-FA2C189E1AD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D18F7340-C3B2-49CE-B733-2AD2B4410927}"/>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B54566E-4F72-459B-82E1-619DB5B6118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5725753F-67B3-401D-A9E1-9C0AF32CEAE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35D5CCD0-BE7D-4704-B246-A2EDA85051A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99060</xdr:rowOff>
    </xdr:from>
    <xdr:to>
      <xdr:col>54</xdr:col>
      <xdr:colOff>189865</xdr:colOff>
      <xdr:row>41</xdr:row>
      <xdr:rowOff>83820</xdr:rowOff>
    </xdr:to>
    <xdr:cxnSp macro="">
      <xdr:nvCxnSpPr>
        <xdr:cNvPr id="115" name="直線コネクタ 114">
          <a:extLst>
            <a:ext uri="{FF2B5EF4-FFF2-40B4-BE49-F238E27FC236}">
              <a16:creationId xmlns:a16="http://schemas.microsoft.com/office/drawing/2014/main" id="{4C023242-8B65-4A58-A637-3CE17063DFD1}"/>
            </a:ext>
          </a:extLst>
        </xdr:cNvPr>
        <xdr:cNvCxnSpPr/>
      </xdr:nvCxnSpPr>
      <xdr:spPr>
        <a:xfrm flipV="1">
          <a:off x="10476865" y="57569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87647</xdr:rowOff>
    </xdr:from>
    <xdr:ext cx="469744" cy="259045"/>
    <xdr:sp macro="" textlink="">
      <xdr:nvSpPr>
        <xdr:cNvPr id="116" name="【図書館】&#10;一人当たり面積最小値テキスト">
          <a:extLst>
            <a:ext uri="{FF2B5EF4-FFF2-40B4-BE49-F238E27FC236}">
              <a16:creationId xmlns:a16="http://schemas.microsoft.com/office/drawing/2014/main" id="{4DA80C9D-BF49-42A9-83D1-A99C002F5722}"/>
            </a:ext>
          </a:extLst>
        </xdr:cNvPr>
        <xdr:cNvSpPr txBox="1"/>
      </xdr:nvSpPr>
      <xdr:spPr>
        <a:xfrm>
          <a:off x="10515600"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83820</xdr:rowOff>
    </xdr:from>
    <xdr:to>
      <xdr:col>55</xdr:col>
      <xdr:colOff>88900</xdr:colOff>
      <xdr:row>41</xdr:row>
      <xdr:rowOff>83820</xdr:rowOff>
    </xdr:to>
    <xdr:cxnSp macro="">
      <xdr:nvCxnSpPr>
        <xdr:cNvPr id="117" name="直線コネクタ 116">
          <a:extLst>
            <a:ext uri="{FF2B5EF4-FFF2-40B4-BE49-F238E27FC236}">
              <a16:creationId xmlns:a16="http://schemas.microsoft.com/office/drawing/2014/main" id="{2299C595-4AE4-467A-AA48-3A84F53AF31F}"/>
            </a:ext>
          </a:extLst>
        </xdr:cNvPr>
        <xdr:cNvCxnSpPr/>
      </xdr:nvCxnSpPr>
      <xdr:spPr>
        <a:xfrm>
          <a:off x="10388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45737</xdr:rowOff>
    </xdr:from>
    <xdr:ext cx="469744" cy="259045"/>
    <xdr:sp macro="" textlink="">
      <xdr:nvSpPr>
        <xdr:cNvPr id="118" name="【図書館】&#10;一人当たり面積最大値テキスト">
          <a:extLst>
            <a:ext uri="{FF2B5EF4-FFF2-40B4-BE49-F238E27FC236}">
              <a16:creationId xmlns:a16="http://schemas.microsoft.com/office/drawing/2014/main" id="{458DC429-2624-44B5-B5E5-A2A4199F23C2}"/>
            </a:ext>
          </a:extLst>
        </xdr:cNvPr>
        <xdr:cNvSpPr txBox="1"/>
      </xdr:nvSpPr>
      <xdr:spPr>
        <a:xfrm>
          <a:off x="10515600"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99060</xdr:rowOff>
    </xdr:from>
    <xdr:to>
      <xdr:col>55</xdr:col>
      <xdr:colOff>88900</xdr:colOff>
      <xdr:row>33</xdr:row>
      <xdr:rowOff>99060</xdr:rowOff>
    </xdr:to>
    <xdr:cxnSp macro="">
      <xdr:nvCxnSpPr>
        <xdr:cNvPr id="119" name="直線コネクタ 118">
          <a:extLst>
            <a:ext uri="{FF2B5EF4-FFF2-40B4-BE49-F238E27FC236}">
              <a16:creationId xmlns:a16="http://schemas.microsoft.com/office/drawing/2014/main" id="{C0E7BC91-A37B-40A5-90C5-F40F517A9231}"/>
            </a:ext>
          </a:extLst>
        </xdr:cNvPr>
        <xdr:cNvCxnSpPr/>
      </xdr:nvCxnSpPr>
      <xdr:spPr>
        <a:xfrm>
          <a:off x="10388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11447</xdr:rowOff>
    </xdr:from>
    <xdr:ext cx="469744" cy="259045"/>
    <xdr:sp macro="" textlink="">
      <xdr:nvSpPr>
        <xdr:cNvPr id="120" name="【図書館】&#10;一人当たり面積平均値テキスト">
          <a:extLst>
            <a:ext uri="{FF2B5EF4-FFF2-40B4-BE49-F238E27FC236}">
              <a16:creationId xmlns:a16="http://schemas.microsoft.com/office/drawing/2014/main" id="{32DB1FD9-D1FF-434C-B131-82534523EC25}"/>
            </a:ext>
          </a:extLst>
        </xdr:cNvPr>
        <xdr:cNvSpPr txBox="1"/>
      </xdr:nvSpPr>
      <xdr:spPr>
        <a:xfrm>
          <a:off x="10515600" y="669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33020</xdr:rowOff>
    </xdr:from>
    <xdr:to>
      <xdr:col>55</xdr:col>
      <xdr:colOff>50800</xdr:colOff>
      <xdr:row>39</xdr:row>
      <xdr:rowOff>134620</xdr:rowOff>
    </xdr:to>
    <xdr:sp macro="" textlink="">
      <xdr:nvSpPr>
        <xdr:cNvPr id="121" name="フローチャート: 判断 120">
          <a:extLst>
            <a:ext uri="{FF2B5EF4-FFF2-40B4-BE49-F238E27FC236}">
              <a16:creationId xmlns:a16="http://schemas.microsoft.com/office/drawing/2014/main" id="{0EDC9446-9272-4E4C-9916-8C32C0A78F7F}"/>
            </a:ext>
          </a:extLst>
        </xdr:cNvPr>
        <xdr:cNvSpPr/>
      </xdr:nvSpPr>
      <xdr:spPr>
        <a:xfrm>
          <a:off x="104267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22" name="フローチャート: 判断 121">
          <a:extLst>
            <a:ext uri="{FF2B5EF4-FFF2-40B4-BE49-F238E27FC236}">
              <a16:creationId xmlns:a16="http://schemas.microsoft.com/office/drawing/2014/main" id="{FD4928F3-3047-43C4-920B-A24C0F057594}"/>
            </a:ext>
          </a:extLst>
        </xdr:cNvPr>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63517</xdr:rowOff>
    </xdr:from>
    <xdr:ext cx="469744" cy="259045"/>
    <xdr:sp macro="" textlink="">
      <xdr:nvSpPr>
        <xdr:cNvPr id="123" name="n_1aveValue【図書館】&#10;一人当たり面積">
          <a:extLst>
            <a:ext uri="{FF2B5EF4-FFF2-40B4-BE49-F238E27FC236}">
              <a16:creationId xmlns:a16="http://schemas.microsoft.com/office/drawing/2014/main" id="{D4F1176B-2FD9-40D2-A389-F04B79B21E4E}"/>
            </a:ext>
          </a:extLst>
        </xdr:cNvPr>
        <xdr:cNvSpPr txBox="1"/>
      </xdr:nvSpPr>
      <xdr:spPr>
        <a:xfrm>
          <a:off x="93917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128270</xdr:rowOff>
    </xdr:from>
    <xdr:to>
      <xdr:col>46</xdr:col>
      <xdr:colOff>38100</xdr:colOff>
      <xdr:row>40</xdr:row>
      <xdr:rowOff>58420</xdr:rowOff>
    </xdr:to>
    <xdr:sp macro="" textlink="">
      <xdr:nvSpPr>
        <xdr:cNvPr id="124" name="フローチャート: 判断 123">
          <a:extLst>
            <a:ext uri="{FF2B5EF4-FFF2-40B4-BE49-F238E27FC236}">
              <a16:creationId xmlns:a16="http://schemas.microsoft.com/office/drawing/2014/main" id="{06E2AD9F-14E7-4802-A853-D0DC6B536542}"/>
            </a:ext>
          </a:extLst>
        </xdr:cNvPr>
        <xdr:cNvSpPr/>
      </xdr:nvSpPr>
      <xdr:spPr>
        <a:xfrm>
          <a:off x="8699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74947</xdr:rowOff>
    </xdr:from>
    <xdr:ext cx="469744" cy="259045"/>
    <xdr:sp macro="" textlink="">
      <xdr:nvSpPr>
        <xdr:cNvPr id="125" name="n_2aveValue【図書館】&#10;一人当たり面積">
          <a:extLst>
            <a:ext uri="{FF2B5EF4-FFF2-40B4-BE49-F238E27FC236}">
              <a16:creationId xmlns:a16="http://schemas.microsoft.com/office/drawing/2014/main" id="{2571C355-6B0D-44EF-AD3B-C47D8A0EFF67}"/>
            </a:ext>
          </a:extLst>
        </xdr:cNvPr>
        <xdr:cNvSpPr txBox="1"/>
      </xdr:nvSpPr>
      <xdr:spPr>
        <a:xfrm>
          <a:off x="85154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63500</xdr:rowOff>
    </xdr:from>
    <xdr:to>
      <xdr:col>41</xdr:col>
      <xdr:colOff>101600</xdr:colOff>
      <xdr:row>38</xdr:row>
      <xdr:rowOff>165100</xdr:rowOff>
    </xdr:to>
    <xdr:sp macro="" textlink="">
      <xdr:nvSpPr>
        <xdr:cNvPr id="126" name="フローチャート: 判断 125">
          <a:extLst>
            <a:ext uri="{FF2B5EF4-FFF2-40B4-BE49-F238E27FC236}">
              <a16:creationId xmlns:a16="http://schemas.microsoft.com/office/drawing/2014/main" id="{E357334D-D724-487D-B5F3-F49A8124C3A4}"/>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10177</xdr:rowOff>
    </xdr:from>
    <xdr:ext cx="469744" cy="259045"/>
    <xdr:sp macro="" textlink="">
      <xdr:nvSpPr>
        <xdr:cNvPr id="127" name="n_3aveValue【図書館】&#10;一人当たり面積">
          <a:extLst>
            <a:ext uri="{FF2B5EF4-FFF2-40B4-BE49-F238E27FC236}">
              <a16:creationId xmlns:a16="http://schemas.microsoft.com/office/drawing/2014/main" id="{8759846D-F49C-4483-B2C1-E040F6310795}"/>
            </a:ext>
          </a:extLst>
        </xdr:cNvPr>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154940</xdr:rowOff>
    </xdr:from>
    <xdr:to>
      <xdr:col>36</xdr:col>
      <xdr:colOff>165100</xdr:colOff>
      <xdr:row>39</xdr:row>
      <xdr:rowOff>85090</xdr:rowOff>
    </xdr:to>
    <xdr:sp macro="" textlink="">
      <xdr:nvSpPr>
        <xdr:cNvPr id="128" name="フローチャート: 判断 127">
          <a:extLst>
            <a:ext uri="{FF2B5EF4-FFF2-40B4-BE49-F238E27FC236}">
              <a16:creationId xmlns:a16="http://schemas.microsoft.com/office/drawing/2014/main" id="{133E6A8C-DF22-41BD-B634-D7E3570D7A2E}"/>
            </a:ext>
          </a:extLst>
        </xdr:cNvPr>
        <xdr:cNvSpPr/>
      </xdr:nvSpPr>
      <xdr:spPr>
        <a:xfrm>
          <a:off x="6921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37</xdr:row>
      <xdr:rowOff>101617</xdr:rowOff>
    </xdr:from>
    <xdr:ext cx="469744" cy="259045"/>
    <xdr:sp macro="" textlink="">
      <xdr:nvSpPr>
        <xdr:cNvPr id="129" name="n_4aveValue【図書館】&#10;一人当たり面積">
          <a:extLst>
            <a:ext uri="{FF2B5EF4-FFF2-40B4-BE49-F238E27FC236}">
              <a16:creationId xmlns:a16="http://schemas.microsoft.com/office/drawing/2014/main" id="{71F31867-EDD0-4390-8D19-98E8F4C9702A}"/>
            </a:ext>
          </a:extLst>
        </xdr:cNvPr>
        <xdr:cNvSpPr txBox="1"/>
      </xdr:nvSpPr>
      <xdr:spPr>
        <a:xfrm>
          <a:off x="6737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B99C1D8-5D17-4183-A93C-73B30F366AF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4A6D8497-A9AB-4A69-9D74-70D60577FD1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A42D9EF3-A2B3-46EB-A0AF-CD2E6F56943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6A7B9F5C-E0D7-4BA1-B0C5-7137D667F3B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94C3952C-ABF1-4A19-94DE-D471DC0DB4C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151130</xdr:rowOff>
    </xdr:from>
    <xdr:to>
      <xdr:col>55</xdr:col>
      <xdr:colOff>50800</xdr:colOff>
      <xdr:row>35</xdr:row>
      <xdr:rowOff>81280</xdr:rowOff>
    </xdr:to>
    <xdr:sp macro="" textlink="">
      <xdr:nvSpPr>
        <xdr:cNvPr id="135" name="楕円 134">
          <a:extLst>
            <a:ext uri="{FF2B5EF4-FFF2-40B4-BE49-F238E27FC236}">
              <a16:creationId xmlns:a16="http://schemas.microsoft.com/office/drawing/2014/main" id="{0CE61031-A7A3-458C-8DC9-5090ACBDFF83}"/>
            </a:ext>
          </a:extLst>
        </xdr:cNvPr>
        <xdr:cNvSpPr/>
      </xdr:nvSpPr>
      <xdr:spPr>
        <a:xfrm>
          <a:off x="104267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2557</xdr:rowOff>
    </xdr:from>
    <xdr:ext cx="469744" cy="259045"/>
    <xdr:sp macro="" textlink="">
      <xdr:nvSpPr>
        <xdr:cNvPr id="136" name="【図書館】&#10;一人当たり面積該当値テキスト">
          <a:extLst>
            <a:ext uri="{FF2B5EF4-FFF2-40B4-BE49-F238E27FC236}">
              <a16:creationId xmlns:a16="http://schemas.microsoft.com/office/drawing/2014/main" id="{EA7BCC75-5DC6-4156-983A-1FD6DAA23957}"/>
            </a:ext>
          </a:extLst>
        </xdr:cNvPr>
        <xdr:cNvSpPr txBox="1"/>
      </xdr:nvSpPr>
      <xdr:spPr>
        <a:xfrm>
          <a:off x="10515600" y="58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162560</xdr:rowOff>
    </xdr:from>
    <xdr:to>
      <xdr:col>50</xdr:col>
      <xdr:colOff>165100</xdr:colOff>
      <xdr:row>40</xdr:row>
      <xdr:rowOff>92710</xdr:rowOff>
    </xdr:to>
    <xdr:sp macro="" textlink="">
      <xdr:nvSpPr>
        <xdr:cNvPr id="137" name="楕円 136">
          <a:extLst>
            <a:ext uri="{FF2B5EF4-FFF2-40B4-BE49-F238E27FC236}">
              <a16:creationId xmlns:a16="http://schemas.microsoft.com/office/drawing/2014/main" id="{93D8599A-83E3-4558-B2A5-1669E12B3BD9}"/>
            </a:ext>
          </a:extLst>
        </xdr:cNvPr>
        <xdr:cNvSpPr/>
      </xdr:nvSpPr>
      <xdr:spPr>
        <a:xfrm>
          <a:off x="9588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30480</xdr:rowOff>
    </xdr:from>
    <xdr:to>
      <xdr:col>55</xdr:col>
      <xdr:colOff>0</xdr:colOff>
      <xdr:row>40</xdr:row>
      <xdr:rowOff>41910</xdr:rowOff>
    </xdr:to>
    <xdr:cxnSp macro="">
      <xdr:nvCxnSpPr>
        <xdr:cNvPr id="138" name="直線コネクタ 137">
          <a:extLst>
            <a:ext uri="{FF2B5EF4-FFF2-40B4-BE49-F238E27FC236}">
              <a16:creationId xmlns:a16="http://schemas.microsoft.com/office/drawing/2014/main" id="{770F2B68-0272-46FA-8627-B806EDF1EDD8}"/>
            </a:ext>
          </a:extLst>
        </xdr:cNvPr>
        <xdr:cNvCxnSpPr/>
      </xdr:nvCxnSpPr>
      <xdr:spPr>
        <a:xfrm flipV="1">
          <a:off x="9639300" y="6031230"/>
          <a:ext cx="838200" cy="86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170180</xdr:rowOff>
    </xdr:from>
    <xdr:to>
      <xdr:col>46</xdr:col>
      <xdr:colOff>38100</xdr:colOff>
      <xdr:row>40</xdr:row>
      <xdr:rowOff>100330</xdr:rowOff>
    </xdr:to>
    <xdr:sp macro="" textlink="">
      <xdr:nvSpPr>
        <xdr:cNvPr id="139" name="楕円 138">
          <a:extLst>
            <a:ext uri="{FF2B5EF4-FFF2-40B4-BE49-F238E27FC236}">
              <a16:creationId xmlns:a16="http://schemas.microsoft.com/office/drawing/2014/main" id="{0E519F3D-98B7-4CD3-A8D2-776631FBD515}"/>
            </a:ext>
          </a:extLst>
        </xdr:cNvPr>
        <xdr:cNvSpPr/>
      </xdr:nvSpPr>
      <xdr:spPr>
        <a:xfrm>
          <a:off x="8699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41910</xdr:rowOff>
    </xdr:from>
    <xdr:to>
      <xdr:col>50</xdr:col>
      <xdr:colOff>114300</xdr:colOff>
      <xdr:row>40</xdr:row>
      <xdr:rowOff>49530</xdr:rowOff>
    </xdr:to>
    <xdr:cxnSp macro="">
      <xdr:nvCxnSpPr>
        <xdr:cNvPr id="140" name="直線コネクタ 139">
          <a:extLst>
            <a:ext uri="{FF2B5EF4-FFF2-40B4-BE49-F238E27FC236}">
              <a16:creationId xmlns:a16="http://schemas.microsoft.com/office/drawing/2014/main" id="{9F36512F-490B-4936-90C9-8335312F3830}"/>
            </a:ext>
          </a:extLst>
        </xdr:cNvPr>
        <xdr:cNvCxnSpPr/>
      </xdr:nvCxnSpPr>
      <xdr:spPr>
        <a:xfrm flipV="1">
          <a:off x="8750300" y="68999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6350</xdr:rowOff>
    </xdr:from>
    <xdr:to>
      <xdr:col>41</xdr:col>
      <xdr:colOff>101600</xdr:colOff>
      <xdr:row>40</xdr:row>
      <xdr:rowOff>107950</xdr:rowOff>
    </xdr:to>
    <xdr:sp macro="" textlink="">
      <xdr:nvSpPr>
        <xdr:cNvPr id="141" name="楕円 140">
          <a:extLst>
            <a:ext uri="{FF2B5EF4-FFF2-40B4-BE49-F238E27FC236}">
              <a16:creationId xmlns:a16="http://schemas.microsoft.com/office/drawing/2014/main" id="{0A6EF608-E6C1-4C7A-AD5D-65B3676C1971}"/>
            </a:ext>
          </a:extLst>
        </xdr:cNvPr>
        <xdr:cNvSpPr/>
      </xdr:nvSpPr>
      <xdr:spPr>
        <a:xfrm>
          <a:off x="7810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49530</xdr:rowOff>
    </xdr:from>
    <xdr:to>
      <xdr:col>45</xdr:col>
      <xdr:colOff>177800</xdr:colOff>
      <xdr:row>40</xdr:row>
      <xdr:rowOff>57150</xdr:rowOff>
    </xdr:to>
    <xdr:cxnSp macro="">
      <xdr:nvCxnSpPr>
        <xdr:cNvPr id="142" name="直線コネクタ 141">
          <a:extLst>
            <a:ext uri="{FF2B5EF4-FFF2-40B4-BE49-F238E27FC236}">
              <a16:creationId xmlns:a16="http://schemas.microsoft.com/office/drawing/2014/main" id="{1676E76D-B589-4A04-8B60-5FD82260B097}"/>
            </a:ext>
          </a:extLst>
        </xdr:cNvPr>
        <xdr:cNvCxnSpPr/>
      </xdr:nvCxnSpPr>
      <xdr:spPr>
        <a:xfrm flipV="1">
          <a:off x="7861300" y="69075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xdr:rowOff>
    </xdr:from>
    <xdr:to>
      <xdr:col>36</xdr:col>
      <xdr:colOff>165100</xdr:colOff>
      <xdr:row>40</xdr:row>
      <xdr:rowOff>111760</xdr:rowOff>
    </xdr:to>
    <xdr:sp macro="" textlink="">
      <xdr:nvSpPr>
        <xdr:cNvPr id="143" name="楕円 142">
          <a:extLst>
            <a:ext uri="{FF2B5EF4-FFF2-40B4-BE49-F238E27FC236}">
              <a16:creationId xmlns:a16="http://schemas.microsoft.com/office/drawing/2014/main" id="{42832E0E-1187-472B-A96A-58028D917B42}"/>
            </a:ext>
          </a:extLst>
        </xdr:cNvPr>
        <xdr:cNvSpPr/>
      </xdr:nvSpPr>
      <xdr:spPr>
        <a:xfrm>
          <a:off x="6921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57150</xdr:rowOff>
    </xdr:from>
    <xdr:to>
      <xdr:col>41</xdr:col>
      <xdr:colOff>50800</xdr:colOff>
      <xdr:row>40</xdr:row>
      <xdr:rowOff>60960</xdr:rowOff>
    </xdr:to>
    <xdr:cxnSp macro="">
      <xdr:nvCxnSpPr>
        <xdr:cNvPr id="144" name="直線コネクタ 143">
          <a:extLst>
            <a:ext uri="{FF2B5EF4-FFF2-40B4-BE49-F238E27FC236}">
              <a16:creationId xmlns:a16="http://schemas.microsoft.com/office/drawing/2014/main" id="{2BB5295D-81B4-49DC-8BAA-9C07986392E7}"/>
            </a:ext>
          </a:extLst>
        </xdr:cNvPr>
        <xdr:cNvCxnSpPr/>
      </xdr:nvCxnSpPr>
      <xdr:spPr>
        <a:xfrm flipV="1">
          <a:off x="6972300" y="69151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83837</xdr:rowOff>
    </xdr:from>
    <xdr:ext cx="469744" cy="259045"/>
    <xdr:sp macro="" textlink="">
      <xdr:nvSpPr>
        <xdr:cNvPr id="145" name="n_1mainValue【図書館】&#10;一人当たり面積">
          <a:extLst>
            <a:ext uri="{FF2B5EF4-FFF2-40B4-BE49-F238E27FC236}">
              <a16:creationId xmlns:a16="http://schemas.microsoft.com/office/drawing/2014/main" id="{84DCB9D6-9ED8-4352-BD59-9F24C8864ADD}"/>
            </a:ext>
          </a:extLst>
        </xdr:cNvPr>
        <xdr:cNvSpPr txBox="1"/>
      </xdr:nvSpPr>
      <xdr:spPr>
        <a:xfrm>
          <a:off x="93917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91457</xdr:rowOff>
    </xdr:from>
    <xdr:ext cx="469744" cy="259045"/>
    <xdr:sp macro="" textlink="">
      <xdr:nvSpPr>
        <xdr:cNvPr id="146" name="n_2mainValue【図書館】&#10;一人当たり面積">
          <a:extLst>
            <a:ext uri="{FF2B5EF4-FFF2-40B4-BE49-F238E27FC236}">
              <a16:creationId xmlns:a16="http://schemas.microsoft.com/office/drawing/2014/main" id="{1E643301-A99C-46B2-8F12-4529465DE672}"/>
            </a:ext>
          </a:extLst>
        </xdr:cNvPr>
        <xdr:cNvSpPr txBox="1"/>
      </xdr:nvSpPr>
      <xdr:spPr>
        <a:xfrm>
          <a:off x="8515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99077</xdr:rowOff>
    </xdr:from>
    <xdr:ext cx="469744" cy="259045"/>
    <xdr:sp macro="" textlink="">
      <xdr:nvSpPr>
        <xdr:cNvPr id="147" name="n_3mainValue【図書館】&#10;一人当たり面積">
          <a:extLst>
            <a:ext uri="{FF2B5EF4-FFF2-40B4-BE49-F238E27FC236}">
              <a16:creationId xmlns:a16="http://schemas.microsoft.com/office/drawing/2014/main" id="{620B7CCC-586F-4A3A-B894-371C4693235A}"/>
            </a:ext>
          </a:extLst>
        </xdr:cNvPr>
        <xdr:cNvSpPr txBox="1"/>
      </xdr:nvSpPr>
      <xdr:spPr>
        <a:xfrm>
          <a:off x="7626427"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102887</xdr:rowOff>
    </xdr:from>
    <xdr:ext cx="469744" cy="259045"/>
    <xdr:sp macro="" textlink="">
      <xdr:nvSpPr>
        <xdr:cNvPr id="148" name="n_4mainValue【図書館】&#10;一人当たり面積">
          <a:extLst>
            <a:ext uri="{FF2B5EF4-FFF2-40B4-BE49-F238E27FC236}">
              <a16:creationId xmlns:a16="http://schemas.microsoft.com/office/drawing/2014/main" id="{38062E84-54CA-4807-92B7-1A0D83976095}"/>
            </a:ext>
          </a:extLst>
        </xdr:cNvPr>
        <xdr:cNvSpPr txBox="1"/>
      </xdr:nvSpPr>
      <xdr:spPr>
        <a:xfrm>
          <a:off x="673742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63CC6CD8-6F17-4730-8D64-A809C62990C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FAC5EE12-35EF-4C98-B724-FA6207190D6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4904900D-29B9-4330-9420-4C7DE67A7DA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106A2DD5-E9C4-4164-9B08-C71641B538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2A3AB127-4627-4DDE-B9CE-2D808D93DFE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A4CC98AC-AFE9-4F28-87F7-86F26A77AAC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D55558D2-6F7B-445A-B4F8-BA019A8B55A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BCA0C79A-7225-43F2-B53B-30E76B6F40B1}"/>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a:extLst>
            <a:ext uri="{FF2B5EF4-FFF2-40B4-BE49-F238E27FC236}">
              <a16:creationId xmlns:a16="http://schemas.microsoft.com/office/drawing/2014/main" id="{A5303A81-0A65-4137-87F4-F23CAC53EB4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a:extLst>
            <a:ext uri="{FF2B5EF4-FFF2-40B4-BE49-F238E27FC236}">
              <a16:creationId xmlns:a16="http://schemas.microsoft.com/office/drawing/2014/main" id="{D6F6D6EB-AA38-4DEF-AE7A-697F9C61547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a:extLst>
            <a:ext uri="{FF2B5EF4-FFF2-40B4-BE49-F238E27FC236}">
              <a16:creationId xmlns:a16="http://schemas.microsoft.com/office/drawing/2014/main" id="{9FB5A6AA-C0A3-404A-8D44-E7AE5939F6E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a:extLst>
            <a:ext uri="{FF2B5EF4-FFF2-40B4-BE49-F238E27FC236}">
              <a16:creationId xmlns:a16="http://schemas.microsoft.com/office/drawing/2014/main" id="{E39179E6-7E1A-4211-9B9A-51C231B8EAA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a:extLst>
            <a:ext uri="{FF2B5EF4-FFF2-40B4-BE49-F238E27FC236}">
              <a16:creationId xmlns:a16="http://schemas.microsoft.com/office/drawing/2014/main" id="{EB81E04F-5741-4382-A5B5-5C3CED146E1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a:extLst>
            <a:ext uri="{FF2B5EF4-FFF2-40B4-BE49-F238E27FC236}">
              <a16:creationId xmlns:a16="http://schemas.microsoft.com/office/drawing/2014/main" id="{FBF2052D-8546-43E3-AE60-E99C31F2AF9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a:extLst>
            <a:ext uri="{FF2B5EF4-FFF2-40B4-BE49-F238E27FC236}">
              <a16:creationId xmlns:a16="http://schemas.microsoft.com/office/drawing/2014/main" id="{9D0AB79D-3500-453D-AB66-4B6E16FDE25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a:extLst>
            <a:ext uri="{FF2B5EF4-FFF2-40B4-BE49-F238E27FC236}">
              <a16:creationId xmlns:a16="http://schemas.microsoft.com/office/drawing/2014/main" id="{DB169E85-2E3E-4CDC-AE03-3ECFFBA0E255}"/>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C714EFC8-D6B4-406B-8384-375D4B5B966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601A2F76-ADFC-4D72-93C9-358092874E0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2BA96B9B-2111-4B18-89EE-AAD1B4742A3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1AABA1D9-154F-406C-A1B9-027E4C48085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49C0C3DB-CCDA-4C17-8E9D-996F223C566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929B0F5E-5DF6-4B2F-807F-E707067A783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BDC3FF81-2549-46C4-9574-666434536C7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A0555A16-BBDF-4652-9187-1245C20E177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E605AC77-D771-4AA5-BBA5-FAC65EF419F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19BCF5E8-C888-49C7-A371-AD33067573B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F3815B60-F69A-4542-BB55-38EB123BCCA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87A39323-3A68-4AA9-85B8-9B18D738643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41F1B36E-A471-4C06-B526-B268651F929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2F246E90-62D7-47E8-83CC-26100173AE0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B005071A-787F-4812-A0B2-2B8AAAB1A0B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57FFEEAC-D6DE-4187-8F0E-F38B7AE7EFF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10BE1E4F-4666-4055-B1A9-508BD448263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6B8FCBCF-784B-4130-A7BA-E745B3E5EEE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86E4FD44-7F1A-4EFD-A143-C3A3D2ED7AD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D0AD1A9E-9BC2-4CF6-A81E-6F5D88CC7AD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85AEF894-A4CE-4C18-BE03-AF0FBA58717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ADB13C0D-E449-44E5-A25C-A63E76FCC1A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F96EEA8B-E125-4C53-9BF2-9DE709BFC45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9DDAE8C3-8AFB-4690-9B2F-8FFF15E4ADC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6710275B-B86E-4CA8-BD07-E62B0999BDFF}"/>
            </a:ext>
          </a:extLst>
        </xdr:cNvPr>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41FEF8B9-5619-442F-B4EC-ABD4ED68182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40D2F307-865E-458F-A21D-1C93A3F76419}"/>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E466C235-A9A1-4104-BC8F-6C1F8E3D35C8}"/>
            </a:ext>
          </a:extLst>
        </xdr:cNvPr>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193" name="直線コネクタ 192">
          <a:extLst>
            <a:ext uri="{FF2B5EF4-FFF2-40B4-BE49-F238E27FC236}">
              <a16:creationId xmlns:a16="http://schemas.microsoft.com/office/drawing/2014/main" id="{A57A0599-4DDB-4B4E-85C2-C1E20803D8D7}"/>
            </a:ext>
          </a:extLst>
        </xdr:cNvPr>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144797</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8E2C6EF3-CB15-49F6-BC06-E29A4C713E00}"/>
            </a:ext>
          </a:extLst>
        </xdr:cNvPr>
        <xdr:cNvSpPr txBox="1"/>
      </xdr:nvSpPr>
      <xdr:spPr>
        <a:xfrm>
          <a:off x="4673600" y="1420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195" name="フローチャート: 判断 194">
          <a:extLst>
            <a:ext uri="{FF2B5EF4-FFF2-40B4-BE49-F238E27FC236}">
              <a16:creationId xmlns:a16="http://schemas.microsoft.com/office/drawing/2014/main" id="{49A78ACD-97B1-40AA-B3CC-8EAFBC5B51CB}"/>
            </a:ext>
          </a:extLst>
        </xdr:cNvPr>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196" name="フローチャート: 判断 195">
          <a:extLst>
            <a:ext uri="{FF2B5EF4-FFF2-40B4-BE49-F238E27FC236}">
              <a16:creationId xmlns:a16="http://schemas.microsoft.com/office/drawing/2014/main" id="{3692B4FE-CAB3-442B-877E-2BA874DBCA88}"/>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47641</xdr:rowOff>
    </xdr:from>
    <xdr:ext cx="405111" cy="259045"/>
    <xdr:sp macro="" textlink="">
      <xdr:nvSpPr>
        <xdr:cNvPr id="197" name="n_1aveValue【福祉施設】&#10;有形固定資産減価償却率">
          <a:extLst>
            <a:ext uri="{FF2B5EF4-FFF2-40B4-BE49-F238E27FC236}">
              <a16:creationId xmlns:a16="http://schemas.microsoft.com/office/drawing/2014/main" id="{6C04F131-655E-4C82-80ED-8B28D43C6A0D}"/>
            </a:ext>
          </a:extLst>
        </xdr:cNvPr>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93980</xdr:rowOff>
    </xdr:from>
    <xdr:to>
      <xdr:col>15</xdr:col>
      <xdr:colOff>101600</xdr:colOff>
      <xdr:row>83</xdr:row>
      <xdr:rowOff>24130</xdr:rowOff>
    </xdr:to>
    <xdr:sp macro="" textlink="">
      <xdr:nvSpPr>
        <xdr:cNvPr id="198" name="フローチャート: 判断 197">
          <a:extLst>
            <a:ext uri="{FF2B5EF4-FFF2-40B4-BE49-F238E27FC236}">
              <a16:creationId xmlns:a16="http://schemas.microsoft.com/office/drawing/2014/main" id="{C53DA902-6C52-4C54-9E89-CACC6FA7380A}"/>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15257</xdr:rowOff>
    </xdr:from>
    <xdr:ext cx="405111" cy="259045"/>
    <xdr:sp macro="" textlink="">
      <xdr:nvSpPr>
        <xdr:cNvPr id="199" name="n_2aveValue【福祉施設】&#10;有形固定資産減価償却率">
          <a:extLst>
            <a:ext uri="{FF2B5EF4-FFF2-40B4-BE49-F238E27FC236}">
              <a16:creationId xmlns:a16="http://schemas.microsoft.com/office/drawing/2014/main" id="{8AE5B6B2-6648-4AD0-8E58-9D76B7B2BF11}"/>
            </a:ext>
          </a:extLst>
        </xdr:cNvPr>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137795</xdr:rowOff>
    </xdr:from>
    <xdr:to>
      <xdr:col>10</xdr:col>
      <xdr:colOff>165100</xdr:colOff>
      <xdr:row>82</xdr:row>
      <xdr:rowOff>67945</xdr:rowOff>
    </xdr:to>
    <xdr:sp macro="" textlink="">
      <xdr:nvSpPr>
        <xdr:cNvPr id="200" name="フローチャート: 判断 199">
          <a:extLst>
            <a:ext uri="{FF2B5EF4-FFF2-40B4-BE49-F238E27FC236}">
              <a16:creationId xmlns:a16="http://schemas.microsoft.com/office/drawing/2014/main" id="{D2BA8591-D85E-4A57-8CE9-A5A6DC81E853}"/>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84472</xdr:rowOff>
    </xdr:from>
    <xdr:ext cx="405111" cy="259045"/>
    <xdr:sp macro="" textlink="">
      <xdr:nvSpPr>
        <xdr:cNvPr id="201" name="n_3aveValue【福祉施設】&#10;有形固定資産減価償却率">
          <a:extLst>
            <a:ext uri="{FF2B5EF4-FFF2-40B4-BE49-F238E27FC236}">
              <a16:creationId xmlns:a16="http://schemas.microsoft.com/office/drawing/2014/main" id="{231CB0F6-3612-497B-9697-F6C5EB0B6FA8}"/>
            </a:ext>
          </a:extLst>
        </xdr:cNvPr>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81</xdr:row>
      <xdr:rowOff>133986</xdr:rowOff>
    </xdr:from>
    <xdr:to>
      <xdr:col>6</xdr:col>
      <xdr:colOff>38100</xdr:colOff>
      <xdr:row>82</xdr:row>
      <xdr:rowOff>64136</xdr:rowOff>
    </xdr:to>
    <xdr:sp macro="" textlink="">
      <xdr:nvSpPr>
        <xdr:cNvPr id="202" name="フローチャート: 判断 201">
          <a:extLst>
            <a:ext uri="{FF2B5EF4-FFF2-40B4-BE49-F238E27FC236}">
              <a16:creationId xmlns:a16="http://schemas.microsoft.com/office/drawing/2014/main" id="{60A0C0C4-015E-43DB-9DD9-A5B8BAEDF2C7}"/>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80</xdr:row>
      <xdr:rowOff>80663</xdr:rowOff>
    </xdr:from>
    <xdr:ext cx="405111" cy="259045"/>
    <xdr:sp macro="" textlink="">
      <xdr:nvSpPr>
        <xdr:cNvPr id="203" name="n_4aveValue【福祉施設】&#10;有形固定資産減価償却率">
          <a:extLst>
            <a:ext uri="{FF2B5EF4-FFF2-40B4-BE49-F238E27FC236}">
              <a16:creationId xmlns:a16="http://schemas.microsoft.com/office/drawing/2014/main" id="{DFDE51DB-D8A4-445B-A827-7503B1BCFC6F}"/>
            </a:ext>
          </a:extLst>
        </xdr:cNvPr>
        <xdr:cNvSpPr txBox="1"/>
      </xdr:nvSpPr>
      <xdr:spPr>
        <a:xfrm>
          <a:off x="927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6627F727-03F3-4C78-9157-E20FD1CD69B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F3ADD361-BD94-4841-B10B-8C4B5538250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2D0297A4-0586-47AE-B562-778E2B0EB13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7" name="テキスト ボックス 206">
          <a:extLst>
            <a:ext uri="{FF2B5EF4-FFF2-40B4-BE49-F238E27FC236}">
              <a16:creationId xmlns:a16="http://schemas.microsoft.com/office/drawing/2014/main" id="{D4032826-1A9A-41FF-ABC8-E8CE6009D73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8" name="テキスト ボックス 207">
          <a:extLst>
            <a:ext uri="{FF2B5EF4-FFF2-40B4-BE49-F238E27FC236}">
              <a16:creationId xmlns:a16="http://schemas.microsoft.com/office/drawing/2014/main" id="{C35E16E9-D5D6-4085-BAF0-05B16F88E1E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90170</xdr:rowOff>
    </xdr:from>
    <xdr:to>
      <xdr:col>24</xdr:col>
      <xdr:colOff>114300</xdr:colOff>
      <xdr:row>83</xdr:row>
      <xdr:rowOff>20320</xdr:rowOff>
    </xdr:to>
    <xdr:sp macro="" textlink="">
      <xdr:nvSpPr>
        <xdr:cNvPr id="209" name="楕円 208">
          <a:extLst>
            <a:ext uri="{FF2B5EF4-FFF2-40B4-BE49-F238E27FC236}">
              <a16:creationId xmlns:a16="http://schemas.microsoft.com/office/drawing/2014/main" id="{C511CD87-0AF5-4BF8-8A32-56656EB05E5D}"/>
            </a:ext>
          </a:extLst>
        </xdr:cNvPr>
        <xdr:cNvSpPr/>
      </xdr:nvSpPr>
      <xdr:spPr>
        <a:xfrm>
          <a:off x="45847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113047</xdr:rowOff>
    </xdr:from>
    <xdr:ext cx="405111" cy="259045"/>
    <xdr:sp macro="" textlink="">
      <xdr:nvSpPr>
        <xdr:cNvPr id="210" name="【福祉施設】&#10;有形固定資産減価償却率該当値テキスト">
          <a:extLst>
            <a:ext uri="{FF2B5EF4-FFF2-40B4-BE49-F238E27FC236}">
              <a16:creationId xmlns:a16="http://schemas.microsoft.com/office/drawing/2014/main" id="{C2795B43-5B12-4900-9A5B-DB6E2E395D87}"/>
            </a:ext>
          </a:extLst>
        </xdr:cNvPr>
        <xdr:cNvSpPr txBox="1"/>
      </xdr:nvSpPr>
      <xdr:spPr>
        <a:xfrm>
          <a:off x="4673600"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52070</xdr:rowOff>
    </xdr:from>
    <xdr:to>
      <xdr:col>20</xdr:col>
      <xdr:colOff>38100</xdr:colOff>
      <xdr:row>82</xdr:row>
      <xdr:rowOff>153670</xdr:rowOff>
    </xdr:to>
    <xdr:sp macro="" textlink="">
      <xdr:nvSpPr>
        <xdr:cNvPr id="211" name="楕円 210">
          <a:extLst>
            <a:ext uri="{FF2B5EF4-FFF2-40B4-BE49-F238E27FC236}">
              <a16:creationId xmlns:a16="http://schemas.microsoft.com/office/drawing/2014/main" id="{9DAA6F15-200B-4787-8050-E123E6950CF6}"/>
            </a:ext>
          </a:extLst>
        </xdr:cNvPr>
        <xdr:cNvSpPr/>
      </xdr:nvSpPr>
      <xdr:spPr>
        <a:xfrm>
          <a:off x="3746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102870</xdr:rowOff>
    </xdr:from>
    <xdr:to>
      <xdr:col>24</xdr:col>
      <xdr:colOff>63500</xdr:colOff>
      <xdr:row>82</xdr:row>
      <xdr:rowOff>140970</xdr:rowOff>
    </xdr:to>
    <xdr:cxnSp macro="">
      <xdr:nvCxnSpPr>
        <xdr:cNvPr id="212" name="直線コネクタ 211">
          <a:extLst>
            <a:ext uri="{FF2B5EF4-FFF2-40B4-BE49-F238E27FC236}">
              <a16:creationId xmlns:a16="http://schemas.microsoft.com/office/drawing/2014/main" id="{C02FFD23-2BC2-4E56-9EEB-2F6D9BFD5E8E}"/>
            </a:ext>
          </a:extLst>
        </xdr:cNvPr>
        <xdr:cNvCxnSpPr/>
      </xdr:nvCxnSpPr>
      <xdr:spPr>
        <a:xfrm>
          <a:off x="3797300" y="141617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12064</xdr:rowOff>
    </xdr:from>
    <xdr:to>
      <xdr:col>15</xdr:col>
      <xdr:colOff>101600</xdr:colOff>
      <xdr:row>82</xdr:row>
      <xdr:rowOff>113664</xdr:rowOff>
    </xdr:to>
    <xdr:sp macro="" textlink="">
      <xdr:nvSpPr>
        <xdr:cNvPr id="213" name="楕円 212">
          <a:extLst>
            <a:ext uri="{FF2B5EF4-FFF2-40B4-BE49-F238E27FC236}">
              <a16:creationId xmlns:a16="http://schemas.microsoft.com/office/drawing/2014/main" id="{D3C3B5DA-AB8C-457D-A733-B8F10CC07B9F}"/>
            </a:ext>
          </a:extLst>
        </xdr:cNvPr>
        <xdr:cNvSpPr/>
      </xdr:nvSpPr>
      <xdr:spPr>
        <a:xfrm>
          <a:off x="2857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62864</xdr:rowOff>
    </xdr:from>
    <xdr:to>
      <xdr:col>19</xdr:col>
      <xdr:colOff>177800</xdr:colOff>
      <xdr:row>82</xdr:row>
      <xdr:rowOff>102870</xdr:rowOff>
    </xdr:to>
    <xdr:cxnSp macro="">
      <xdr:nvCxnSpPr>
        <xdr:cNvPr id="214" name="直線コネクタ 213">
          <a:extLst>
            <a:ext uri="{FF2B5EF4-FFF2-40B4-BE49-F238E27FC236}">
              <a16:creationId xmlns:a16="http://schemas.microsoft.com/office/drawing/2014/main" id="{F96DC4C3-9BC7-4AA4-898C-CC33B23FC8DE}"/>
            </a:ext>
          </a:extLst>
        </xdr:cNvPr>
        <xdr:cNvCxnSpPr/>
      </xdr:nvCxnSpPr>
      <xdr:spPr>
        <a:xfrm>
          <a:off x="2908300" y="141217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151130</xdr:rowOff>
    </xdr:from>
    <xdr:to>
      <xdr:col>10</xdr:col>
      <xdr:colOff>165100</xdr:colOff>
      <xdr:row>82</xdr:row>
      <xdr:rowOff>81280</xdr:rowOff>
    </xdr:to>
    <xdr:sp macro="" textlink="">
      <xdr:nvSpPr>
        <xdr:cNvPr id="215" name="楕円 214">
          <a:extLst>
            <a:ext uri="{FF2B5EF4-FFF2-40B4-BE49-F238E27FC236}">
              <a16:creationId xmlns:a16="http://schemas.microsoft.com/office/drawing/2014/main" id="{5A921E8F-E9EC-4DB0-81E9-E38247BA7B80}"/>
            </a:ext>
          </a:extLst>
        </xdr:cNvPr>
        <xdr:cNvSpPr/>
      </xdr:nvSpPr>
      <xdr:spPr>
        <a:xfrm>
          <a:off x="1968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30480</xdr:rowOff>
    </xdr:from>
    <xdr:to>
      <xdr:col>15</xdr:col>
      <xdr:colOff>50800</xdr:colOff>
      <xdr:row>82</xdr:row>
      <xdr:rowOff>62864</xdr:rowOff>
    </xdr:to>
    <xdr:cxnSp macro="">
      <xdr:nvCxnSpPr>
        <xdr:cNvPr id="216" name="直線コネクタ 215">
          <a:extLst>
            <a:ext uri="{FF2B5EF4-FFF2-40B4-BE49-F238E27FC236}">
              <a16:creationId xmlns:a16="http://schemas.microsoft.com/office/drawing/2014/main" id="{F37DB93D-B111-4871-B9CC-C1A4D934EEAD}"/>
            </a:ext>
          </a:extLst>
        </xdr:cNvPr>
        <xdr:cNvCxnSpPr/>
      </xdr:nvCxnSpPr>
      <xdr:spPr>
        <a:xfrm>
          <a:off x="2019300" y="140893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143511</xdr:rowOff>
    </xdr:from>
    <xdr:to>
      <xdr:col>6</xdr:col>
      <xdr:colOff>38100</xdr:colOff>
      <xdr:row>82</xdr:row>
      <xdr:rowOff>73661</xdr:rowOff>
    </xdr:to>
    <xdr:sp macro="" textlink="">
      <xdr:nvSpPr>
        <xdr:cNvPr id="217" name="楕円 216">
          <a:extLst>
            <a:ext uri="{FF2B5EF4-FFF2-40B4-BE49-F238E27FC236}">
              <a16:creationId xmlns:a16="http://schemas.microsoft.com/office/drawing/2014/main" id="{046E49B1-866E-47D7-BA92-06FF83725770}"/>
            </a:ext>
          </a:extLst>
        </xdr:cNvPr>
        <xdr:cNvSpPr/>
      </xdr:nvSpPr>
      <xdr:spPr>
        <a:xfrm>
          <a:off x="1079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22861</xdr:rowOff>
    </xdr:from>
    <xdr:to>
      <xdr:col>10</xdr:col>
      <xdr:colOff>114300</xdr:colOff>
      <xdr:row>82</xdr:row>
      <xdr:rowOff>30480</xdr:rowOff>
    </xdr:to>
    <xdr:cxnSp macro="">
      <xdr:nvCxnSpPr>
        <xdr:cNvPr id="218" name="直線コネクタ 217">
          <a:extLst>
            <a:ext uri="{FF2B5EF4-FFF2-40B4-BE49-F238E27FC236}">
              <a16:creationId xmlns:a16="http://schemas.microsoft.com/office/drawing/2014/main" id="{F38396ED-7E0C-4E00-844E-A144C0B6D48B}"/>
            </a:ext>
          </a:extLst>
        </xdr:cNvPr>
        <xdr:cNvCxnSpPr/>
      </xdr:nvCxnSpPr>
      <xdr:spPr>
        <a:xfrm>
          <a:off x="1130300" y="14081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170197</xdr:rowOff>
    </xdr:from>
    <xdr:ext cx="405111" cy="259045"/>
    <xdr:sp macro="" textlink="">
      <xdr:nvSpPr>
        <xdr:cNvPr id="219" name="n_1mainValue【福祉施設】&#10;有形固定資産減価償却率">
          <a:extLst>
            <a:ext uri="{FF2B5EF4-FFF2-40B4-BE49-F238E27FC236}">
              <a16:creationId xmlns:a16="http://schemas.microsoft.com/office/drawing/2014/main" id="{4F0EC0A5-660B-4A79-8E9E-8F3D6482CE6B}"/>
            </a:ext>
          </a:extLst>
        </xdr:cNvPr>
        <xdr:cNvSpPr txBox="1"/>
      </xdr:nvSpPr>
      <xdr:spPr>
        <a:xfrm>
          <a:off x="35820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130191</xdr:rowOff>
    </xdr:from>
    <xdr:ext cx="405111" cy="259045"/>
    <xdr:sp macro="" textlink="">
      <xdr:nvSpPr>
        <xdr:cNvPr id="220" name="n_2mainValue【福祉施設】&#10;有形固定資産減価償却率">
          <a:extLst>
            <a:ext uri="{FF2B5EF4-FFF2-40B4-BE49-F238E27FC236}">
              <a16:creationId xmlns:a16="http://schemas.microsoft.com/office/drawing/2014/main" id="{4C07F0C9-0041-4DE4-BBD5-81D2973E995C}"/>
            </a:ext>
          </a:extLst>
        </xdr:cNvPr>
        <xdr:cNvSpPr txBox="1"/>
      </xdr:nvSpPr>
      <xdr:spPr>
        <a:xfrm>
          <a:off x="27057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72407</xdr:rowOff>
    </xdr:from>
    <xdr:ext cx="405111" cy="259045"/>
    <xdr:sp macro="" textlink="">
      <xdr:nvSpPr>
        <xdr:cNvPr id="221" name="n_3mainValue【福祉施設】&#10;有形固定資産減価償却率">
          <a:extLst>
            <a:ext uri="{FF2B5EF4-FFF2-40B4-BE49-F238E27FC236}">
              <a16:creationId xmlns:a16="http://schemas.microsoft.com/office/drawing/2014/main" id="{47DF285F-5B12-4BDA-820E-1D41F21A2351}"/>
            </a:ext>
          </a:extLst>
        </xdr:cNvPr>
        <xdr:cNvSpPr txBox="1"/>
      </xdr:nvSpPr>
      <xdr:spPr>
        <a:xfrm>
          <a:off x="1816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64788</xdr:rowOff>
    </xdr:from>
    <xdr:ext cx="405111" cy="259045"/>
    <xdr:sp macro="" textlink="">
      <xdr:nvSpPr>
        <xdr:cNvPr id="222" name="n_4mainValue【福祉施設】&#10;有形固定資産減価償却率">
          <a:extLst>
            <a:ext uri="{FF2B5EF4-FFF2-40B4-BE49-F238E27FC236}">
              <a16:creationId xmlns:a16="http://schemas.microsoft.com/office/drawing/2014/main" id="{7478B3E7-CDF9-4A51-9E84-FF6C8C5670EB}"/>
            </a:ext>
          </a:extLst>
        </xdr:cNvPr>
        <xdr:cNvSpPr txBox="1"/>
      </xdr:nvSpPr>
      <xdr:spPr>
        <a:xfrm>
          <a:off x="927744"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797CAC3C-1CA9-4B4A-89A5-03122F186F2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01D2672B-5EDD-4EE1-8249-2464CD558D0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4083B9C2-3CE5-42F7-80D0-8EA1C167AD6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86D2D8D9-96A6-43D9-B27E-DD84163DEF7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832FD314-B0CA-43F2-930E-D27290C7CFA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F729802D-080F-480D-BED2-842D2E3010F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68870867-DB33-4A61-B151-DBF4C35799C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51AB7147-2AE1-452F-B35C-151C1E0FA98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51ACDFCB-59B8-4825-95A9-49F23DC87AD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339DAB21-79F3-4F7A-A645-6AE50AF1CD6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3" name="直線コネクタ 232">
          <a:extLst>
            <a:ext uri="{FF2B5EF4-FFF2-40B4-BE49-F238E27FC236}">
              <a16:creationId xmlns:a16="http://schemas.microsoft.com/office/drawing/2014/main" id="{F6BFC785-8E8C-4717-9059-1A62609ED34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4" name="テキスト ボックス 233">
          <a:extLst>
            <a:ext uri="{FF2B5EF4-FFF2-40B4-BE49-F238E27FC236}">
              <a16:creationId xmlns:a16="http://schemas.microsoft.com/office/drawing/2014/main" id="{DB2C0E3B-EB1D-49D6-85CB-9EFD7E84DCA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5" name="直線コネクタ 234">
          <a:extLst>
            <a:ext uri="{FF2B5EF4-FFF2-40B4-BE49-F238E27FC236}">
              <a16:creationId xmlns:a16="http://schemas.microsoft.com/office/drawing/2014/main" id="{3B202030-4480-4636-BE92-299C28821F0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6" name="テキスト ボックス 235">
          <a:extLst>
            <a:ext uri="{FF2B5EF4-FFF2-40B4-BE49-F238E27FC236}">
              <a16:creationId xmlns:a16="http://schemas.microsoft.com/office/drawing/2014/main" id="{168FB786-7FD1-404A-BD35-74DDB9E3195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7" name="直線コネクタ 236">
          <a:extLst>
            <a:ext uri="{FF2B5EF4-FFF2-40B4-BE49-F238E27FC236}">
              <a16:creationId xmlns:a16="http://schemas.microsoft.com/office/drawing/2014/main" id="{2AB15102-0523-4CC8-A72E-A5FBDF69DF1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8" name="テキスト ボックス 237">
          <a:extLst>
            <a:ext uri="{FF2B5EF4-FFF2-40B4-BE49-F238E27FC236}">
              <a16:creationId xmlns:a16="http://schemas.microsoft.com/office/drawing/2014/main" id="{10D4B08A-C766-4DBD-BB16-B197796490D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9" name="直線コネクタ 238">
          <a:extLst>
            <a:ext uri="{FF2B5EF4-FFF2-40B4-BE49-F238E27FC236}">
              <a16:creationId xmlns:a16="http://schemas.microsoft.com/office/drawing/2014/main" id="{6A1A9179-ED4D-4F01-996D-FAE01859083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0" name="テキスト ボックス 239">
          <a:extLst>
            <a:ext uri="{FF2B5EF4-FFF2-40B4-BE49-F238E27FC236}">
              <a16:creationId xmlns:a16="http://schemas.microsoft.com/office/drawing/2014/main" id="{33DFF266-062A-41CF-9006-234BA1F0D6F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1" name="直線コネクタ 240">
          <a:extLst>
            <a:ext uri="{FF2B5EF4-FFF2-40B4-BE49-F238E27FC236}">
              <a16:creationId xmlns:a16="http://schemas.microsoft.com/office/drawing/2014/main" id="{0B14D6C1-D860-4165-AC32-9B5F3D14A3A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2" name="テキスト ボックス 241">
          <a:extLst>
            <a:ext uri="{FF2B5EF4-FFF2-40B4-BE49-F238E27FC236}">
              <a16:creationId xmlns:a16="http://schemas.microsoft.com/office/drawing/2014/main" id="{E276E68F-E39F-48F0-AD23-03C82F15D8F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00FB7855-81BF-42C1-BADE-D570AA1B09F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30335B62-19F7-4260-ABFA-D3A0ACCE9F6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5CBD3FAE-A6C1-46F2-88FE-B2EB3AEAC3A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246" name="直線コネクタ 245">
          <a:extLst>
            <a:ext uri="{FF2B5EF4-FFF2-40B4-BE49-F238E27FC236}">
              <a16:creationId xmlns:a16="http://schemas.microsoft.com/office/drawing/2014/main" id="{C9835026-F54E-4886-AC8C-BDD45B9DE2C9}"/>
            </a:ext>
          </a:extLst>
        </xdr:cNvPr>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7" name="【福祉施設】&#10;一人当たり面積最小値テキスト">
          <a:extLst>
            <a:ext uri="{FF2B5EF4-FFF2-40B4-BE49-F238E27FC236}">
              <a16:creationId xmlns:a16="http://schemas.microsoft.com/office/drawing/2014/main" id="{EEA410BC-9D6F-49C8-A38A-7783A355477C}"/>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8" name="直線コネクタ 247">
          <a:extLst>
            <a:ext uri="{FF2B5EF4-FFF2-40B4-BE49-F238E27FC236}">
              <a16:creationId xmlns:a16="http://schemas.microsoft.com/office/drawing/2014/main" id="{76AE25AE-BD26-4731-81C8-7E15729A1774}"/>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49" name="【福祉施設】&#10;一人当たり面積最大値テキスト">
          <a:extLst>
            <a:ext uri="{FF2B5EF4-FFF2-40B4-BE49-F238E27FC236}">
              <a16:creationId xmlns:a16="http://schemas.microsoft.com/office/drawing/2014/main" id="{67FBCCC5-D94F-4B46-A436-74C319D6C3BF}"/>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50" name="直線コネクタ 249">
          <a:extLst>
            <a:ext uri="{FF2B5EF4-FFF2-40B4-BE49-F238E27FC236}">
              <a16:creationId xmlns:a16="http://schemas.microsoft.com/office/drawing/2014/main" id="{43AABE85-051F-4896-B521-A6C19E72534B}"/>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118890</xdr:rowOff>
    </xdr:from>
    <xdr:ext cx="469744" cy="259045"/>
    <xdr:sp macro="" textlink="">
      <xdr:nvSpPr>
        <xdr:cNvPr id="251" name="【福祉施設】&#10;一人当たり面積平均値テキスト">
          <a:extLst>
            <a:ext uri="{FF2B5EF4-FFF2-40B4-BE49-F238E27FC236}">
              <a16:creationId xmlns:a16="http://schemas.microsoft.com/office/drawing/2014/main" id="{40132BF6-D948-4909-8D98-5C35FA69FD1C}"/>
            </a:ext>
          </a:extLst>
        </xdr:cNvPr>
        <xdr:cNvSpPr txBox="1"/>
      </xdr:nvSpPr>
      <xdr:spPr>
        <a:xfrm>
          <a:off x="10515600" y="14520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252" name="フローチャート: 判断 251">
          <a:extLst>
            <a:ext uri="{FF2B5EF4-FFF2-40B4-BE49-F238E27FC236}">
              <a16:creationId xmlns:a16="http://schemas.microsoft.com/office/drawing/2014/main" id="{1CF8BD5B-BA93-4ABC-83FF-12FB1ADFF1C8}"/>
            </a:ext>
          </a:extLst>
        </xdr:cNvPr>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253" name="フローチャート: 判断 252">
          <a:extLst>
            <a:ext uri="{FF2B5EF4-FFF2-40B4-BE49-F238E27FC236}">
              <a16:creationId xmlns:a16="http://schemas.microsoft.com/office/drawing/2014/main" id="{A208AF94-4637-460D-8BD3-295EC604AB2F}"/>
            </a:ext>
          </a:extLst>
        </xdr:cNvPr>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67835</xdr:rowOff>
    </xdr:from>
    <xdr:ext cx="469744" cy="259045"/>
    <xdr:sp macro="" textlink="">
      <xdr:nvSpPr>
        <xdr:cNvPr id="254" name="n_1aveValue【福祉施設】&#10;一人当たり面積">
          <a:extLst>
            <a:ext uri="{FF2B5EF4-FFF2-40B4-BE49-F238E27FC236}">
              <a16:creationId xmlns:a16="http://schemas.microsoft.com/office/drawing/2014/main" id="{97D5579C-166E-4E46-91C0-A3914B4CC729}"/>
            </a:ext>
          </a:extLst>
        </xdr:cNvPr>
        <xdr:cNvSpPr txBox="1"/>
      </xdr:nvSpPr>
      <xdr:spPr>
        <a:xfrm>
          <a:off x="9391727" y="1464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140463</xdr:rowOff>
    </xdr:from>
    <xdr:to>
      <xdr:col>46</xdr:col>
      <xdr:colOff>38100</xdr:colOff>
      <xdr:row>85</xdr:row>
      <xdr:rowOff>70613</xdr:rowOff>
    </xdr:to>
    <xdr:sp macro="" textlink="">
      <xdr:nvSpPr>
        <xdr:cNvPr id="255" name="フローチャート: 判断 254">
          <a:extLst>
            <a:ext uri="{FF2B5EF4-FFF2-40B4-BE49-F238E27FC236}">
              <a16:creationId xmlns:a16="http://schemas.microsoft.com/office/drawing/2014/main" id="{AE75E9DB-9A3D-46EE-B29C-E0E99D37AB97}"/>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61740</xdr:rowOff>
    </xdr:from>
    <xdr:ext cx="469744" cy="259045"/>
    <xdr:sp macro="" textlink="">
      <xdr:nvSpPr>
        <xdr:cNvPr id="256" name="n_2aveValue【福祉施設】&#10;一人当たり面積">
          <a:extLst>
            <a:ext uri="{FF2B5EF4-FFF2-40B4-BE49-F238E27FC236}">
              <a16:creationId xmlns:a16="http://schemas.microsoft.com/office/drawing/2014/main" id="{E9EF6890-4CA4-46D1-B931-FC33B4C87721}"/>
            </a:ext>
          </a:extLst>
        </xdr:cNvPr>
        <xdr:cNvSpPr txBox="1"/>
      </xdr:nvSpPr>
      <xdr:spPr>
        <a:xfrm>
          <a:off x="8515427" y="146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78739</xdr:rowOff>
    </xdr:from>
    <xdr:to>
      <xdr:col>41</xdr:col>
      <xdr:colOff>101600</xdr:colOff>
      <xdr:row>85</xdr:row>
      <xdr:rowOff>8889</xdr:rowOff>
    </xdr:to>
    <xdr:sp macro="" textlink="">
      <xdr:nvSpPr>
        <xdr:cNvPr id="257" name="フローチャート: 判断 256">
          <a:extLst>
            <a:ext uri="{FF2B5EF4-FFF2-40B4-BE49-F238E27FC236}">
              <a16:creationId xmlns:a16="http://schemas.microsoft.com/office/drawing/2014/main" id="{670EEF21-A66F-4A0A-9673-D6470854CE7A}"/>
            </a:ext>
          </a:extLst>
        </xdr:cNvPr>
        <xdr:cNvSpPr/>
      </xdr:nvSpPr>
      <xdr:spPr>
        <a:xfrm>
          <a:off x="7810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25416</xdr:rowOff>
    </xdr:from>
    <xdr:ext cx="469744" cy="259045"/>
    <xdr:sp macro="" textlink="">
      <xdr:nvSpPr>
        <xdr:cNvPr id="258" name="n_3aveValue【福祉施設】&#10;一人当たり面積">
          <a:extLst>
            <a:ext uri="{FF2B5EF4-FFF2-40B4-BE49-F238E27FC236}">
              <a16:creationId xmlns:a16="http://schemas.microsoft.com/office/drawing/2014/main" id="{C417A1EF-939E-4B49-B8A1-FA088D2AE562}"/>
            </a:ext>
          </a:extLst>
        </xdr:cNvPr>
        <xdr:cNvSpPr txBox="1"/>
      </xdr:nvSpPr>
      <xdr:spPr>
        <a:xfrm>
          <a:off x="7626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84</xdr:row>
      <xdr:rowOff>94742</xdr:rowOff>
    </xdr:from>
    <xdr:to>
      <xdr:col>36</xdr:col>
      <xdr:colOff>165100</xdr:colOff>
      <xdr:row>85</xdr:row>
      <xdr:rowOff>24892</xdr:rowOff>
    </xdr:to>
    <xdr:sp macro="" textlink="">
      <xdr:nvSpPr>
        <xdr:cNvPr id="259" name="フローチャート: 判断 258">
          <a:extLst>
            <a:ext uri="{FF2B5EF4-FFF2-40B4-BE49-F238E27FC236}">
              <a16:creationId xmlns:a16="http://schemas.microsoft.com/office/drawing/2014/main" id="{22A2CEF9-2BC2-47F0-91EB-014AD7EA8964}"/>
            </a:ext>
          </a:extLst>
        </xdr:cNvPr>
        <xdr:cNvSpPr/>
      </xdr:nvSpPr>
      <xdr:spPr>
        <a:xfrm>
          <a:off x="6921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83</xdr:row>
      <xdr:rowOff>41419</xdr:rowOff>
    </xdr:from>
    <xdr:ext cx="469744" cy="259045"/>
    <xdr:sp macro="" textlink="">
      <xdr:nvSpPr>
        <xdr:cNvPr id="260" name="n_4aveValue【福祉施設】&#10;一人当たり面積">
          <a:extLst>
            <a:ext uri="{FF2B5EF4-FFF2-40B4-BE49-F238E27FC236}">
              <a16:creationId xmlns:a16="http://schemas.microsoft.com/office/drawing/2014/main" id="{57F53485-77D7-487B-8E44-84F37905626B}"/>
            </a:ext>
          </a:extLst>
        </xdr:cNvPr>
        <xdr:cNvSpPr txBox="1"/>
      </xdr:nvSpPr>
      <xdr:spPr>
        <a:xfrm>
          <a:off x="67374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552870DE-FBCA-4D40-A535-6F47CC11D7C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5942BE90-771D-4818-BF91-F2B59D448CF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BAC031F8-F061-4CD5-892E-994A34A264E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8EFB58A5-F7CB-4E64-98A5-60D5BF5ABA1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0910A6A6-1B2F-49CE-AE4B-82B99279473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124461</xdr:rowOff>
    </xdr:from>
    <xdr:to>
      <xdr:col>55</xdr:col>
      <xdr:colOff>50800</xdr:colOff>
      <xdr:row>85</xdr:row>
      <xdr:rowOff>54611</xdr:rowOff>
    </xdr:to>
    <xdr:sp macro="" textlink="">
      <xdr:nvSpPr>
        <xdr:cNvPr id="266" name="楕円 265">
          <a:extLst>
            <a:ext uri="{FF2B5EF4-FFF2-40B4-BE49-F238E27FC236}">
              <a16:creationId xmlns:a16="http://schemas.microsoft.com/office/drawing/2014/main" id="{C05C4438-CD24-40A0-8906-C15DA6466299}"/>
            </a:ext>
          </a:extLst>
        </xdr:cNvPr>
        <xdr:cNvSpPr/>
      </xdr:nvSpPr>
      <xdr:spPr>
        <a:xfrm>
          <a:off x="10426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147338</xdr:rowOff>
    </xdr:from>
    <xdr:ext cx="469744" cy="259045"/>
    <xdr:sp macro="" textlink="">
      <xdr:nvSpPr>
        <xdr:cNvPr id="267" name="【福祉施設】&#10;一人当たり面積該当値テキスト">
          <a:extLst>
            <a:ext uri="{FF2B5EF4-FFF2-40B4-BE49-F238E27FC236}">
              <a16:creationId xmlns:a16="http://schemas.microsoft.com/office/drawing/2014/main" id="{B8272025-4ACF-48E3-8A49-9338EEB58D85}"/>
            </a:ext>
          </a:extLst>
        </xdr:cNvPr>
        <xdr:cNvSpPr txBox="1"/>
      </xdr:nvSpPr>
      <xdr:spPr>
        <a:xfrm>
          <a:off x="10515600" y="1437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125222</xdr:rowOff>
    </xdr:from>
    <xdr:to>
      <xdr:col>50</xdr:col>
      <xdr:colOff>165100</xdr:colOff>
      <xdr:row>85</xdr:row>
      <xdr:rowOff>55372</xdr:rowOff>
    </xdr:to>
    <xdr:sp macro="" textlink="">
      <xdr:nvSpPr>
        <xdr:cNvPr id="268" name="楕円 267">
          <a:extLst>
            <a:ext uri="{FF2B5EF4-FFF2-40B4-BE49-F238E27FC236}">
              <a16:creationId xmlns:a16="http://schemas.microsoft.com/office/drawing/2014/main" id="{99908F84-A71D-4A01-9A29-D70585C724DD}"/>
            </a:ext>
          </a:extLst>
        </xdr:cNvPr>
        <xdr:cNvSpPr/>
      </xdr:nvSpPr>
      <xdr:spPr>
        <a:xfrm>
          <a:off x="9588500" y="1452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3811</xdr:rowOff>
    </xdr:from>
    <xdr:to>
      <xdr:col>55</xdr:col>
      <xdr:colOff>0</xdr:colOff>
      <xdr:row>85</xdr:row>
      <xdr:rowOff>4572</xdr:rowOff>
    </xdr:to>
    <xdr:cxnSp macro="">
      <xdr:nvCxnSpPr>
        <xdr:cNvPr id="269" name="直線コネクタ 268">
          <a:extLst>
            <a:ext uri="{FF2B5EF4-FFF2-40B4-BE49-F238E27FC236}">
              <a16:creationId xmlns:a16="http://schemas.microsoft.com/office/drawing/2014/main" id="{7CD00165-606C-4F3D-9D1A-DABE72EB99FD}"/>
            </a:ext>
          </a:extLst>
        </xdr:cNvPr>
        <xdr:cNvCxnSpPr/>
      </xdr:nvCxnSpPr>
      <xdr:spPr>
        <a:xfrm flipV="1">
          <a:off x="9639300" y="14577061"/>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130556</xdr:rowOff>
    </xdr:from>
    <xdr:to>
      <xdr:col>46</xdr:col>
      <xdr:colOff>38100</xdr:colOff>
      <xdr:row>85</xdr:row>
      <xdr:rowOff>60706</xdr:rowOff>
    </xdr:to>
    <xdr:sp macro="" textlink="">
      <xdr:nvSpPr>
        <xdr:cNvPr id="270" name="楕円 269">
          <a:extLst>
            <a:ext uri="{FF2B5EF4-FFF2-40B4-BE49-F238E27FC236}">
              <a16:creationId xmlns:a16="http://schemas.microsoft.com/office/drawing/2014/main" id="{FF1248C8-E834-4219-AA8C-53B4F0A294AC}"/>
            </a:ext>
          </a:extLst>
        </xdr:cNvPr>
        <xdr:cNvSpPr/>
      </xdr:nvSpPr>
      <xdr:spPr>
        <a:xfrm>
          <a:off x="8699500" y="1453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4572</xdr:rowOff>
    </xdr:from>
    <xdr:to>
      <xdr:col>50</xdr:col>
      <xdr:colOff>114300</xdr:colOff>
      <xdr:row>85</xdr:row>
      <xdr:rowOff>9906</xdr:rowOff>
    </xdr:to>
    <xdr:cxnSp macro="">
      <xdr:nvCxnSpPr>
        <xdr:cNvPr id="271" name="直線コネクタ 270">
          <a:extLst>
            <a:ext uri="{FF2B5EF4-FFF2-40B4-BE49-F238E27FC236}">
              <a16:creationId xmlns:a16="http://schemas.microsoft.com/office/drawing/2014/main" id="{0A5451C9-F5E9-41EF-A5C0-C492C261598A}"/>
            </a:ext>
          </a:extLst>
        </xdr:cNvPr>
        <xdr:cNvCxnSpPr/>
      </xdr:nvCxnSpPr>
      <xdr:spPr>
        <a:xfrm flipV="1">
          <a:off x="8750300" y="1457782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141987</xdr:rowOff>
    </xdr:from>
    <xdr:to>
      <xdr:col>41</xdr:col>
      <xdr:colOff>101600</xdr:colOff>
      <xdr:row>85</xdr:row>
      <xdr:rowOff>72137</xdr:rowOff>
    </xdr:to>
    <xdr:sp macro="" textlink="">
      <xdr:nvSpPr>
        <xdr:cNvPr id="272" name="楕円 271">
          <a:extLst>
            <a:ext uri="{FF2B5EF4-FFF2-40B4-BE49-F238E27FC236}">
              <a16:creationId xmlns:a16="http://schemas.microsoft.com/office/drawing/2014/main" id="{82D121DE-5F29-4D68-8A65-87FCE21E43B9}"/>
            </a:ext>
          </a:extLst>
        </xdr:cNvPr>
        <xdr:cNvSpPr/>
      </xdr:nvSpPr>
      <xdr:spPr>
        <a:xfrm>
          <a:off x="7810500" y="1454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9906</xdr:rowOff>
    </xdr:from>
    <xdr:to>
      <xdr:col>45</xdr:col>
      <xdr:colOff>177800</xdr:colOff>
      <xdr:row>85</xdr:row>
      <xdr:rowOff>21337</xdr:rowOff>
    </xdr:to>
    <xdr:cxnSp macro="">
      <xdr:nvCxnSpPr>
        <xdr:cNvPr id="273" name="直線コネクタ 272">
          <a:extLst>
            <a:ext uri="{FF2B5EF4-FFF2-40B4-BE49-F238E27FC236}">
              <a16:creationId xmlns:a16="http://schemas.microsoft.com/office/drawing/2014/main" id="{41665ECC-1E19-40A3-AA3A-95E5F387ED06}"/>
            </a:ext>
          </a:extLst>
        </xdr:cNvPr>
        <xdr:cNvCxnSpPr/>
      </xdr:nvCxnSpPr>
      <xdr:spPr>
        <a:xfrm flipV="1">
          <a:off x="7861300" y="14583156"/>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139700</xdr:rowOff>
    </xdr:from>
    <xdr:to>
      <xdr:col>36</xdr:col>
      <xdr:colOff>165100</xdr:colOff>
      <xdr:row>85</xdr:row>
      <xdr:rowOff>69850</xdr:rowOff>
    </xdr:to>
    <xdr:sp macro="" textlink="">
      <xdr:nvSpPr>
        <xdr:cNvPr id="274" name="楕円 273">
          <a:extLst>
            <a:ext uri="{FF2B5EF4-FFF2-40B4-BE49-F238E27FC236}">
              <a16:creationId xmlns:a16="http://schemas.microsoft.com/office/drawing/2014/main" id="{C0EB392F-D283-427D-B891-6111335A178F}"/>
            </a:ext>
          </a:extLst>
        </xdr:cNvPr>
        <xdr:cNvSpPr/>
      </xdr:nvSpPr>
      <xdr:spPr>
        <a:xfrm>
          <a:off x="6921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19050</xdr:rowOff>
    </xdr:from>
    <xdr:to>
      <xdr:col>41</xdr:col>
      <xdr:colOff>50800</xdr:colOff>
      <xdr:row>85</xdr:row>
      <xdr:rowOff>21337</xdr:rowOff>
    </xdr:to>
    <xdr:cxnSp macro="">
      <xdr:nvCxnSpPr>
        <xdr:cNvPr id="275" name="直線コネクタ 274">
          <a:extLst>
            <a:ext uri="{FF2B5EF4-FFF2-40B4-BE49-F238E27FC236}">
              <a16:creationId xmlns:a16="http://schemas.microsoft.com/office/drawing/2014/main" id="{C32A438D-5A0A-4F23-9A40-6B26043C47AA}"/>
            </a:ext>
          </a:extLst>
        </xdr:cNvPr>
        <xdr:cNvCxnSpPr/>
      </xdr:nvCxnSpPr>
      <xdr:spPr>
        <a:xfrm>
          <a:off x="6972300" y="1459230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71899</xdr:rowOff>
    </xdr:from>
    <xdr:ext cx="469744" cy="259045"/>
    <xdr:sp macro="" textlink="">
      <xdr:nvSpPr>
        <xdr:cNvPr id="276" name="n_1mainValue【福祉施設】&#10;一人当たり面積">
          <a:extLst>
            <a:ext uri="{FF2B5EF4-FFF2-40B4-BE49-F238E27FC236}">
              <a16:creationId xmlns:a16="http://schemas.microsoft.com/office/drawing/2014/main" id="{53B9ABE1-FC9E-4B42-A25B-6F8E5192F606}"/>
            </a:ext>
          </a:extLst>
        </xdr:cNvPr>
        <xdr:cNvSpPr txBox="1"/>
      </xdr:nvSpPr>
      <xdr:spPr>
        <a:xfrm>
          <a:off x="9391727" y="1430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77233</xdr:rowOff>
    </xdr:from>
    <xdr:ext cx="469744" cy="259045"/>
    <xdr:sp macro="" textlink="">
      <xdr:nvSpPr>
        <xdr:cNvPr id="277" name="n_2mainValue【福祉施設】&#10;一人当たり面積">
          <a:extLst>
            <a:ext uri="{FF2B5EF4-FFF2-40B4-BE49-F238E27FC236}">
              <a16:creationId xmlns:a16="http://schemas.microsoft.com/office/drawing/2014/main" id="{69392D8C-A04C-46C6-BE26-45FF15DB5F12}"/>
            </a:ext>
          </a:extLst>
        </xdr:cNvPr>
        <xdr:cNvSpPr txBox="1"/>
      </xdr:nvSpPr>
      <xdr:spPr>
        <a:xfrm>
          <a:off x="8515427" y="1430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63264</xdr:rowOff>
    </xdr:from>
    <xdr:ext cx="469744" cy="259045"/>
    <xdr:sp macro="" textlink="">
      <xdr:nvSpPr>
        <xdr:cNvPr id="278" name="n_3mainValue【福祉施設】&#10;一人当たり面積">
          <a:extLst>
            <a:ext uri="{FF2B5EF4-FFF2-40B4-BE49-F238E27FC236}">
              <a16:creationId xmlns:a16="http://schemas.microsoft.com/office/drawing/2014/main" id="{DBC366ED-EA42-462E-AB1D-84C6EB044161}"/>
            </a:ext>
          </a:extLst>
        </xdr:cNvPr>
        <xdr:cNvSpPr txBox="1"/>
      </xdr:nvSpPr>
      <xdr:spPr>
        <a:xfrm>
          <a:off x="7626427" y="1463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60977</xdr:rowOff>
    </xdr:from>
    <xdr:ext cx="469744" cy="259045"/>
    <xdr:sp macro="" textlink="">
      <xdr:nvSpPr>
        <xdr:cNvPr id="279" name="n_4mainValue【福祉施設】&#10;一人当たり面積">
          <a:extLst>
            <a:ext uri="{FF2B5EF4-FFF2-40B4-BE49-F238E27FC236}">
              <a16:creationId xmlns:a16="http://schemas.microsoft.com/office/drawing/2014/main" id="{F643CB0A-BE22-49C2-8B83-4759B48CD231}"/>
            </a:ext>
          </a:extLst>
        </xdr:cNvPr>
        <xdr:cNvSpPr txBox="1"/>
      </xdr:nvSpPr>
      <xdr:spPr>
        <a:xfrm>
          <a:off x="6737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1C8F3E3F-D449-4B6C-BD5F-300F0D31AA0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13DA1EFD-D37A-44D5-A9AE-82EF4598237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32B01154-9EEC-4996-9D0A-6EC7A746CA8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7887EC17-F90D-4C11-8DAE-2228D5569B6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841E7AE-CDB9-4D85-A5D9-28653E27654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6C076F0D-ADFC-4579-915F-CA6B6DE72CC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404098DC-028C-46F0-8DB0-B4D4C37E9ED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1E32B2E2-B872-4BD3-A8AF-7481C14D445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95D2B11B-5BE4-4DAC-9D56-A08439034B2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C1E8AF40-03A9-44D3-B1A4-0CA7C54FAA7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7D35FF3C-0F54-45F1-AF25-89734B29B1D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1FA41256-D94E-48C3-B907-2B8A20EA606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F3B295E8-75F0-4F19-B7B1-50FF0AF6063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496DFD4A-3D2C-4372-A240-B3EDA16B68C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D762A622-D060-4375-B22F-6B967D65C2D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9119BE7D-230A-4293-913B-43276706B03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5129E0AB-8424-46F1-8805-C347B0AD010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39991E1C-134C-4180-953C-0355B90FAC6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B0118B0A-0D53-4972-B409-DF1B2118C1C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DCB25C98-E8A3-4C31-9394-8021D82C74D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94CDCF18-8E20-4167-8AB4-DA9B80666BE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56F61A9E-F67C-4304-9FD0-FF7C04AA3BC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F3F8676E-EC1F-4B0A-8F3C-EBB5C8A2E2D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45B8480A-F48A-461D-8081-BFE1C104494E}"/>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4" name="正方形/長方形 303">
          <a:extLst>
            <a:ext uri="{FF2B5EF4-FFF2-40B4-BE49-F238E27FC236}">
              <a16:creationId xmlns:a16="http://schemas.microsoft.com/office/drawing/2014/main" id="{103D54AE-D8AA-4FCC-9CDD-9B8E8F58B52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5" name="正方形/長方形 304">
          <a:extLst>
            <a:ext uri="{FF2B5EF4-FFF2-40B4-BE49-F238E27FC236}">
              <a16:creationId xmlns:a16="http://schemas.microsoft.com/office/drawing/2014/main" id="{EC45D5FE-79CE-4480-A1FD-1AD83B142A8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6" name="正方形/長方形 305">
          <a:extLst>
            <a:ext uri="{FF2B5EF4-FFF2-40B4-BE49-F238E27FC236}">
              <a16:creationId xmlns:a16="http://schemas.microsoft.com/office/drawing/2014/main" id="{3F245A4F-AC43-4A19-AB1A-435BDB4A370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7" name="正方形/長方形 306">
          <a:extLst>
            <a:ext uri="{FF2B5EF4-FFF2-40B4-BE49-F238E27FC236}">
              <a16:creationId xmlns:a16="http://schemas.microsoft.com/office/drawing/2014/main" id="{2BF506E4-3E33-43E3-AB37-D43B2E60B59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8" name="正方形/長方形 307">
          <a:extLst>
            <a:ext uri="{FF2B5EF4-FFF2-40B4-BE49-F238E27FC236}">
              <a16:creationId xmlns:a16="http://schemas.microsoft.com/office/drawing/2014/main" id="{97843DD5-DE93-42BA-864F-9744E5B97FF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9" name="正方形/長方形 308">
          <a:extLst>
            <a:ext uri="{FF2B5EF4-FFF2-40B4-BE49-F238E27FC236}">
              <a16:creationId xmlns:a16="http://schemas.microsoft.com/office/drawing/2014/main" id="{6BE4AF62-2FC0-41B9-8AAD-C0380EEA0CB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0" name="正方形/長方形 309">
          <a:extLst>
            <a:ext uri="{FF2B5EF4-FFF2-40B4-BE49-F238E27FC236}">
              <a16:creationId xmlns:a16="http://schemas.microsoft.com/office/drawing/2014/main" id="{36237F0B-8B5B-4D5F-A165-77B6F18FC51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1" name="正方形/長方形 310">
          <a:extLst>
            <a:ext uri="{FF2B5EF4-FFF2-40B4-BE49-F238E27FC236}">
              <a16:creationId xmlns:a16="http://schemas.microsoft.com/office/drawing/2014/main" id="{8DF5073F-FB29-4B0D-8AA8-F2AD5EE10AA9}"/>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2" name="正方形/長方形 311">
          <a:extLst>
            <a:ext uri="{FF2B5EF4-FFF2-40B4-BE49-F238E27FC236}">
              <a16:creationId xmlns:a16="http://schemas.microsoft.com/office/drawing/2014/main" id="{446791B6-CB47-425F-99A6-273895C5BBE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3" name="正方形/長方形 312">
          <a:extLst>
            <a:ext uri="{FF2B5EF4-FFF2-40B4-BE49-F238E27FC236}">
              <a16:creationId xmlns:a16="http://schemas.microsoft.com/office/drawing/2014/main" id="{E7C25D57-5542-4D02-855B-DFA6A219B9F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4" name="正方形/長方形 313">
          <a:extLst>
            <a:ext uri="{FF2B5EF4-FFF2-40B4-BE49-F238E27FC236}">
              <a16:creationId xmlns:a16="http://schemas.microsoft.com/office/drawing/2014/main" id="{7265638E-7369-4996-888D-0BD35EA5F19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5" name="正方形/長方形 314">
          <a:extLst>
            <a:ext uri="{FF2B5EF4-FFF2-40B4-BE49-F238E27FC236}">
              <a16:creationId xmlns:a16="http://schemas.microsoft.com/office/drawing/2014/main" id="{C0812ECD-FC4F-42A5-AC37-BE76FEFA3EA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6" name="正方形/長方形 315">
          <a:extLst>
            <a:ext uri="{FF2B5EF4-FFF2-40B4-BE49-F238E27FC236}">
              <a16:creationId xmlns:a16="http://schemas.microsoft.com/office/drawing/2014/main" id="{A7B03DD5-A50B-4289-8D2E-CC78370F4FB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7" name="正方形/長方形 316">
          <a:extLst>
            <a:ext uri="{FF2B5EF4-FFF2-40B4-BE49-F238E27FC236}">
              <a16:creationId xmlns:a16="http://schemas.microsoft.com/office/drawing/2014/main" id="{1EB71BDD-33EA-40B2-8726-0E697610698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8" name="正方形/長方形 317">
          <a:extLst>
            <a:ext uri="{FF2B5EF4-FFF2-40B4-BE49-F238E27FC236}">
              <a16:creationId xmlns:a16="http://schemas.microsoft.com/office/drawing/2014/main" id="{35B964C4-6293-4B73-B403-98D83F8C841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9" name="正方形/長方形 318">
          <a:extLst>
            <a:ext uri="{FF2B5EF4-FFF2-40B4-BE49-F238E27FC236}">
              <a16:creationId xmlns:a16="http://schemas.microsoft.com/office/drawing/2014/main" id="{B7BB80BE-0633-403A-9C63-E3B82B0F1B8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0" name="テキスト ボックス 319">
          <a:extLst>
            <a:ext uri="{FF2B5EF4-FFF2-40B4-BE49-F238E27FC236}">
              <a16:creationId xmlns:a16="http://schemas.microsoft.com/office/drawing/2014/main" id="{96466683-E54B-4C52-B060-AF987C81891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1" name="直線コネクタ 320">
          <a:extLst>
            <a:ext uri="{FF2B5EF4-FFF2-40B4-BE49-F238E27FC236}">
              <a16:creationId xmlns:a16="http://schemas.microsoft.com/office/drawing/2014/main" id="{86B4DF21-8ABE-4E53-9F6D-E43559E4E81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2" name="テキスト ボックス 321">
          <a:extLst>
            <a:ext uri="{FF2B5EF4-FFF2-40B4-BE49-F238E27FC236}">
              <a16:creationId xmlns:a16="http://schemas.microsoft.com/office/drawing/2014/main" id="{03D24BB9-C285-4E76-A76C-B33784E7C7F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3" name="直線コネクタ 322">
          <a:extLst>
            <a:ext uri="{FF2B5EF4-FFF2-40B4-BE49-F238E27FC236}">
              <a16:creationId xmlns:a16="http://schemas.microsoft.com/office/drawing/2014/main" id="{7863D664-1D5C-49B9-B46C-C5A13CAA3A0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4" name="テキスト ボックス 323">
          <a:extLst>
            <a:ext uri="{FF2B5EF4-FFF2-40B4-BE49-F238E27FC236}">
              <a16:creationId xmlns:a16="http://schemas.microsoft.com/office/drawing/2014/main" id="{883DCCA0-7535-43EA-8C22-8947BCF88A8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5" name="直線コネクタ 324">
          <a:extLst>
            <a:ext uri="{FF2B5EF4-FFF2-40B4-BE49-F238E27FC236}">
              <a16:creationId xmlns:a16="http://schemas.microsoft.com/office/drawing/2014/main" id="{A0403F36-4566-4F8E-B9E4-98702C465D7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6" name="テキスト ボックス 325">
          <a:extLst>
            <a:ext uri="{FF2B5EF4-FFF2-40B4-BE49-F238E27FC236}">
              <a16:creationId xmlns:a16="http://schemas.microsoft.com/office/drawing/2014/main" id="{35341CC0-4E53-40A3-BEBB-B046896AC0C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7" name="直線コネクタ 326">
          <a:extLst>
            <a:ext uri="{FF2B5EF4-FFF2-40B4-BE49-F238E27FC236}">
              <a16:creationId xmlns:a16="http://schemas.microsoft.com/office/drawing/2014/main" id="{B5DF5797-FB7E-44DF-B1CA-AC228E7BBA8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8" name="テキスト ボックス 327">
          <a:extLst>
            <a:ext uri="{FF2B5EF4-FFF2-40B4-BE49-F238E27FC236}">
              <a16:creationId xmlns:a16="http://schemas.microsoft.com/office/drawing/2014/main" id="{E52F71B2-B925-4A39-A8BA-AFDD316299A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9" name="直線コネクタ 328">
          <a:extLst>
            <a:ext uri="{FF2B5EF4-FFF2-40B4-BE49-F238E27FC236}">
              <a16:creationId xmlns:a16="http://schemas.microsoft.com/office/drawing/2014/main" id="{EE547DE2-5F8D-4D88-A22C-8759903D916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0" name="テキスト ボックス 329">
          <a:extLst>
            <a:ext uri="{FF2B5EF4-FFF2-40B4-BE49-F238E27FC236}">
              <a16:creationId xmlns:a16="http://schemas.microsoft.com/office/drawing/2014/main" id="{7CC9F6A6-C861-4C58-A4B2-0439C296BF4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1" name="直線コネクタ 330">
          <a:extLst>
            <a:ext uri="{FF2B5EF4-FFF2-40B4-BE49-F238E27FC236}">
              <a16:creationId xmlns:a16="http://schemas.microsoft.com/office/drawing/2014/main" id="{73584C7B-7C51-4A66-8BCC-DE34058F51E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2" name="テキスト ボックス 331">
          <a:extLst>
            <a:ext uri="{FF2B5EF4-FFF2-40B4-BE49-F238E27FC236}">
              <a16:creationId xmlns:a16="http://schemas.microsoft.com/office/drawing/2014/main" id="{F0965945-61F7-4228-BBFA-53841F08C53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3" name="直線コネクタ 332">
          <a:extLst>
            <a:ext uri="{FF2B5EF4-FFF2-40B4-BE49-F238E27FC236}">
              <a16:creationId xmlns:a16="http://schemas.microsoft.com/office/drawing/2014/main" id="{E1ED17A1-4869-480A-95F6-752384AB093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4" name="テキスト ボックス 333">
          <a:extLst>
            <a:ext uri="{FF2B5EF4-FFF2-40B4-BE49-F238E27FC236}">
              <a16:creationId xmlns:a16="http://schemas.microsoft.com/office/drawing/2014/main" id="{7038B9CB-77A2-415B-8135-B5F67F68102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5" name="【保健センター・保健所】&#10;有形固定資産減価償却率グラフ枠">
          <a:extLst>
            <a:ext uri="{FF2B5EF4-FFF2-40B4-BE49-F238E27FC236}">
              <a16:creationId xmlns:a16="http://schemas.microsoft.com/office/drawing/2014/main" id="{71F949C4-B350-4DA6-8D10-D2D13BFC55D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336" name="直線コネクタ 335">
          <a:extLst>
            <a:ext uri="{FF2B5EF4-FFF2-40B4-BE49-F238E27FC236}">
              <a16:creationId xmlns:a16="http://schemas.microsoft.com/office/drawing/2014/main" id="{80C18388-DFB4-47A6-9063-C943123D88EE}"/>
            </a:ext>
          </a:extLst>
        </xdr:cNvPr>
        <xdr:cNvCxnSpPr/>
      </xdr:nvCxnSpPr>
      <xdr:spPr>
        <a:xfrm flipV="1">
          <a:off x="16318864" y="945261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337" name="【保健センター・保健所】&#10;有形固定資産減価償却率最小値テキスト">
          <a:extLst>
            <a:ext uri="{FF2B5EF4-FFF2-40B4-BE49-F238E27FC236}">
              <a16:creationId xmlns:a16="http://schemas.microsoft.com/office/drawing/2014/main" id="{98200EC7-1B12-47CA-A6EA-C863BF93B0D7}"/>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338" name="直線コネクタ 337">
          <a:extLst>
            <a:ext uri="{FF2B5EF4-FFF2-40B4-BE49-F238E27FC236}">
              <a16:creationId xmlns:a16="http://schemas.microsoft.com/office/drawing/2014/main" id="{E9BC8BB4-8017-4624-8B25-DC2FEE6551D0}"/>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339" name="【保健センター・保健所】&#10;有形固定資産減価償却率最大値テキスト">
          <a:extLst>
            <a:ext uri="{FF2B5EF4-FFF2-40B4-BE49-F238E27FC236}">
              <a16:creationId xmlns:a16="http://schemas.microsoft.com/office/drawing/2014/main" id="{A9AEC998-E3A1-4E6A-B838-DCAE6A7A79F2}"/>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340" name="直線コネクタ 339">
          <a:extLst>
            <a:ext uri="{FF2B5EF4-FFF2-40B4-BE49-F238E27FC236}">
              <a16:creationId xmlns:a16="http://schemas.microsoft.com/office/drawing/2014/main" id="{C4A2AE16-0919-485E-B8CB-93A4FB7B329D}"/>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168292</xdr:rowOff>
    </xdr:from>
    <xdr:ext cx="405111" cy="259045"/>
    <xdr:sp macro="" textlink="">
      <xdr:nvSpPr>
        <xdr:cNvPr id="341" name="【保健センター・保健所】&#10;有形固定資産減価償却率平均値テキスト">
          <a:extLst>
            <a:ext uri="{FF2B5EF4-FFF2-40B4-BE49-F238E27FC236}">
              <a16:creationId xmlns:a16="http://schemas.microsoft.com/office/drawing/2014/main" id="{DEC21ACA-FB28-460F-B474-F7B60BB7A04F}"/>
            </a:ext>
          </a:extLst>
        </xdr:cNvPr>
        <xdr:cNvSpPr txBox="1"/>
      </xdr:nvSpPr>
      <xdr:spPr>
        <a:xfrm>
          <a:off x="163576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342" name="フローチャート: 判断 341">
          <a:extLst>
            <a:ext uri="{FF2B5EF4-FFF2-40B4-BE49-F238E27FC236}">
              <a16:creationId xmlns:a16="http://schemas.microsoft.com/office/drawing/2014/main" id="{934EE4D6-91EC-4830-8DCF-624ADCD2E1B4}"/>
            </a:ext>
          </a:extLst>
        </xdr:cNvPr>
        <xdr:cNvSpPr/>
      </xdr:nvSpPr>
      <xdr:spPr>
        <a:xfrm>
          <a:off x="16268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343" name="フローチャート: 判断 342">
          <a:extLst>
            <a:ext uri="{FF2B5EF4-FFF2-40B4-BE49-F238E27FC236}">
              <a16:creationId xmlns:a16="http://schemas.microsoft.com/office/drawing/2014/main" id="{48A9E7C0-17C3-4A5B-AC0C-87F5C14E1B8A}"/>
            </a:ext>
          </a:extLst>
        </xdr:cNvPr>
        <xdr:cNvSpPr/>
      </xdr:nvSpPr>
      <xdr:spPr>
        <a:xfrm>
          <a:off x="15430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99712</xdr:rowOff>
    </xdr:from>
    <xdr:ext cx="405111" cy="259045"/>
    <xdr:sp macro="" textlink="">
      <xdr:nvSpPr>
        <xdr:cNvPr id="344" name="n_1aveValue【保健センター・保健所】&#10;有形固定資産減価償却率">
          <a:extLst>
            <a:ext uri="{FF2B5EF4-FFF2-40B4-BE49-F238E27FC236}">
              <a16:creationId xmlns:a16="http://schemas.microsoft.com/office/drawing/2014/main" id="{A39721A2-851B-485F-A613-DBF3D18F9AEC}"/>
            </a:ext>
          </a:extLst>
        </xdr:cNvPr>
        <xdr:cNvSpPr txBox="1"/>
      </xdr:nvSpPr>
      <xdr:spPr>
        <a:xfrm>
          <a:off x="152660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130175</xdr:rowOff>
    </xdr:from>
    <xdr:to>
      <xdr:col>76</xdr:col>
      <xdr:colOff>165100</xdr:colOff>
      <xdr:row>59</xdr:row>
      <xdr:rowOff>60325</xdr:rowOff>
    </xdr:to>
    <xdr:sp macro="" textlink="">
      <xdr:nvSpPr>
        <xdr:cNvPr id="345" name="フローチャート: 判断 344">
          <a:extLst>
            <a:ext uri="{FF2B5EF4-FFF2-40B4-BE49-F238E27FC236}">
              <a16:creationId xmlns:a16="http://schemas.microsoft.com/office/drawing/2014/main" id="{71772A59-368D-4D16-AC07-1FF9C51F3927}"/>
            </a:ext>
          </a:extLst>
        </xdr:cNvPr>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76852</xdr:rowOff>
    </xdr:from>
    <xdr:ext cx="405111" cy="259045"/>
    <xdr:sp macro="" textlink="">
      <xdr:nvSpPr>
        <xdr:cNvPr id="346" name="n_2aveValue【保健センター・保健所】&#10;有形固定資産減価償却率">
          <a:extLst>
            <a:ext uri="{FF2B5EF4-FFF2-40B4-BE49-F238E27FC236}">
              <a16:creationId xmlns:a16="http://schemas.microsoft.com/office/drawing/2014/main" id="{F9FF55B5-5B76-4086-AEC7-C1BE3143C8B7}"/>
            </a:ext>
          </a:extLst>
        </xdr:cNvPr>
        <xdr:cNvSpPr txBox="1"/>
      </xdr:nvSpPr>
      <xdr:spPr>
        <a:xfrm>
          <a:off x="14389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120650</xdr:rowOff>
    </xdr:from>
    <xdr:to>
      <xdr:col>72</xdr:col>
      <xdr:colOff>38100</xdr:colOff>
      <xdr:row>59</xdr:row>
      <xdr:rowOff>50800</xdr:rowOff>
    </xdr:to>
    <xdr:sp macro="" textlink="">
      <xdr:nvSpPr>
        <xdr:cNvPr id="347" name="フローチャート: 判断 346">
          <a:extLst>
            <a:ext uri="{FF2B5EF4-FFF2-40B4-BE49-F238E27FC236}">
              <a16:creationId xmlns:a16="http://schemas.microsoft.com/office/drawing/2014/main" id="{7D54A8F0-45D1-4E57-BFF9-45B1A47772CB}"/>
            </a:ext>
          </a:extLst>
        </xdr:cNvPr>
        <xdr:cNvSpPr/>
      </xdr:nvSpPr>
      <xdr:spPr>
        <a:xfrm>
          <a:off x="13652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67327</xdr:rowOff>
    </xdr:from>
    <xdr:ext cx="405111" cy="259045"/>
    <xdr:sp macro="" textlink="">
      <xdr:nvSpPr>
        <xdr:cNvPr id="348" name="n_3aveValue【保健センター・保健所】&#10;有形固定資産減価償却率">
          <a:extLst>
            <a:ext uri="{FF2B5EF4-FFF2-40B4-BE49-F238E27FC236}">
              <a16:creationId xmlns:a16="http://schemas.microsoft.com/office/drawing/2014/main" id="{D0C69D97-F810-4603-85AD-EC9AF7028BE2}"/>
            </a:ext>
          </a:extLst>
        </xdr:cNvPr>
        <xdr:cNvSpPr txBox="1"/>
      </xdr:nvSpPr>
      <xdr:spPr>
        <a:xfrm>
          <a:off x="13500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101600</xdr:rowOff>
    </xdr:from>
    <xdr:to>
      <xdr:col>67</xdr:col>
      <xdr:colOff>101600</xdr:colOff>
      <xdr:row>59</xdr:row>
      <xdr:rowOff>31750</xdr:rowOff>
    </xdr:to>
    <xdr:sp macro="" textlink="">
      <xdr:nvSpPr>
        <xdr:cNvPr id="349" name="フローチャート: 判断 348">
          <a:extLst>
            <a:ext uri="{FF2B5EF4-FFF2-40B4-BE49-F238E27FC236}">
              <a16:creationId xmlns:a16="http://schemas.microsoft.com/office/drawing/2014/main" id="{9B30DE80-A003-4909-8442-027A6CF81004}"/>
            </a:ext>
          </a:extLst>
        </xdr:cNvPr>
        <xdr:cNvSpPr/>
      </xdr:nvSpPr>
      <xdr:spPr>
        <a:xfrm>
          <a:off x="12763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57</xdr:row>
      <xdr:rowOff>48277</xdr:rowOff>
    </xdr:from>
    <xdr:ext cx="405111" cy="259045"/>
    <xdr:sp macro="" textlink="">
      <xdr:nvSpPr>
        <xdr:cNvPr id="350" name="n_4aveValue【保健センター・保健所】&#10;有形固定資産減価償却率">
          <a:extLst>
            <a:ext uri="{FF2B5EF4-FFF2-40B4-BE49-F238E27FC236}">
              <a16:creationId xmlns:a16="http://schemas.microsoft.com/office/drawing/2014/main" id="{02D9685C-FDD0-4725-A7F9-BF4FAA9F9AA1}"/>
            </a:ext>
          </a:extLst>
        </xdr:cNvPr>
        <xdr:cNvSpPr txBox="1"/>
      </xdr:nvSpPr>
      <xdr:spPr>
        <a:xfrm>
          <a:off x="12611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61222880-76CA-455D-933E-D24816EB973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9B4957CD-BF39-47B6-A3CB-31297742364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3" name="テキスト ボックス 352">
          <a:extLst>
            <a:ext uri="{FF2B5EF4-FFF2-40B4-BE49-F238E27FC236}">
              <a16:creationId xmlns:a16="http://schemas.microsoft.com/office/drawing/2014/main" id="{2DF8EA5F-0B6A-40A7-8DC2-B9EADA80948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4" name="テキスト ボックス 353">
          <a:extLst>
            <a:ext uri="{FF2B5EF4-FFF2-40B4-BE49-F238E27FC236}">
              <a16:creationId xmlns:a16="http://schemas.microsoft.com/office/drawing/2014/main" id="{4D95993E-222A-4EAB-AAA0-E98346AF4A3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5" name="テキスト ボックス 354">
          <a:extLst>
            <a:ext uri="{FF2B5EF4-FFF2-40B4-BE49-F238E27FC236}">
              <a16:creationId xmlns:a16="http://schemas.microsoft.com/office/drawing/2014/main" id="{829C6F63-40D3-49AD-B6DE-A1097D0AFE7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128270</xdr:rowOff>
    </xdr:from>
    <xdr:to>
      <xdr:col>85</xdr:col>
      <xdr:colOff>177800</xdr:colOff>
      <xdr:row>62</xdr:row>
      <xdr:rowOff>58420</xdr:rowOff>
    </xdr:to>
    <xdr:sp macro="" textlink="">
      <xdr:nvSpPr>
        <xdr:cNvPr id="356" name="楕円 355">
          <a:extLst>
            <a:ext uri="{FF2B5EF4-FFF2-40B4-BE49-F238E27FC236}">
              <a16:creationId xmlns:a16="http://schemas.microsoft.com/office/drawing/2014/main" id="{53472863-2B06-410D-A388-042BE6E2EAD6}"/>
            </a:ext>
          </a:extLst>
        </xdr:cNvPr>
        <xdr:cNvSpPr/>
      </xdr:nvSpPr>
      <xdr:spPr>
        <a:xfrm>
          <a:off x="162687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106697</xdr:rowOff>
    </xdr:from>
    <xdr:ext cx="405111" cy="259045"/>
    <xdr:sp macro="" textlink="">
      <xdr:nvSpPr>
        <xdr:cNvPr id="357" name="【保健センター・保健所】&#10;有形固定資産減価償却率該当値テキスト">
          <a:extLst>
            <a:ext uri="{FF2B5EF4-FFF2-40B4-BE49-F238E27FC236}">
              <a16:creationId xmlns:a16="http://schemas.microsoft.com/office/drawing/2014/main" id="{18579CBB-6F51-4370-84B7-0E88EEA0E4F1}"/>
            </a:ext>
          </a:extLst>
        </xdr:cNvPr>
        <xdr:cNvSpPr txBox="1"/>
      </xdr:nvSpPr>
      <xdr:spPr>
        <a:xfrm>
          <a:off x="16357600"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90170</xdr:rowOff>
    </xdr:from>
    <xdr:to>
      <xdr:col>81</xdr:col>
      <xdr:colOff>101600</xdr:colOff>
      <xdr:row>62</xdr:row>
      <xdr:rowOff>20320</xdr:rowOff>
    </xdr:to>
    <xdr:sp macro="" textlink="">
      <xdr:nvSpPr>
        <xdr:cNvPr id="358" name="楕円 357">
          <a:extLst>
            <a:ext uri="{FF2B5EF4-FFF2-40B4-BE49-F238E27FC236}">
              <a16:creationId xmlns:a16="http://schemas.microsoft.com/office/drawing/2014/main" id="{61060A3D-31E8-4C25-9FDB-8EA894BC1D35}"/>
            </a:ext>
          </a:extLst>
        </xdr:cNvPr>
        <xdr:cNvSpPr/>
      </xdr:nvSpPr>
      <xdr:spPr>
        <a:xfrm>
          <a:off x="15430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140970</xdr:rowOff>
    </xdr:from>
    <xdr:to>
      <xdr:col>85</xdr:col>
      <xdr:colOff>127000</xdr:colOff>
      <xdr:row>62</xdr:row>
      <xdr:rowOff>7620</xdr:rowOff>
    </xdr:to>
    <xdr:cxnSp macro="">
      <xdr:nvCxnSpPr>
        <xdr:cNvPr id="359" name="直線コネクタ 358">
          <a:extLst>
            <a:ext uri="{FF2B5EF4-FFF2-40B4-BE49-F238E27FC236}">
              <a16:creationId xmlns:a16="http://schemas.microsoft.com/office/drawing/2014/main" id="{D51EC0C8-1EA1-49B4-86C9-65E856A8FBC3}"/>
            </a:ext>
          </a:extLst>
        </xdr:cNvPr>
        <xdr:cNvCxnSpPr/>
      </xdr:nvCxnSpPr>
      <xdr:spPr>
        <a:xfrm>
          <a:off x="15481300" y="10599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52070</xdr:rowOff>
    </xdr:from>
    <xdr:to>
      <xdr:col>76</xdr:col>
      <xdr:colOff>165100</xdr:colOff>
      <xdr:row>61</xdr:row>
      <xdr:rowOff>153670</xdr:rowOff>
    </xdr:to>
    <xdr:sp macro="" textlink="">
      <xdr:nvSpPr>
        <xdr:cNvPr id="360" name="楕円 359">
          <a:extLst>
            <a:ext uri="{FF2B5EF4-FFF2-40B4-BE49-F238E27FC236}">
              <a16:creationId xmlns:a16="http://schemas.microsoft.com/office/drawing/2014/main" id="{432FD525-7A95-4BD3-A878-D43B13C0618D}"/>
            </a:ext>
          </a:extLst>
        </xdr:cNvPr>
        <xdr:cNvSpPr/>
      </xdr:nvSpPr>
      <xdr:spPr>
        <a:xfrm>
          <a:off x="14541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102870</xdr:rowOff>
    </xdr:from>
    <xdr:to>
      <xdr:col>81</xdr:col>
      <xdr:colOff>50800</xdr:colOff>
      <xdr:row>61</xdr:row>
      <xdr:rowOff>140970</xdr:rowOff>
    </xdr:to>
    <xdr:cxnSp macro="">
      <xdr:nvCxnSpPr>
        <xdr:cNvPr id="361" name="直線コネクタ 360">
          <a:extLst>
            <a:ext uri="{FF2B5EF4-FFF2-40B4-BE49-F238E27FC236}">
              <a16:creationId xmlns:a16="http://schemas.microsoft.com/office/drawing/2014/main" id="{C41048AB-65B3-4151-BF0A-B02F1341FA4F}"/>
            </a:ext>
          </a:extLst>
        </xdr:cNvPr>
        <xdr:cNvCxnSpPr/>
      </xdr:nvCxnSpPr>
      <xdr:spPr>
        <a:xfrm>
          <a:off x="14592300" y="10561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23495</xdr:rowOff>
    </xdr:from>
    <xdr:to>
      <xdr:col>72</xdr:col>
      <xdr:colOff>38100</xdr:colOff>
      <xdr:row>61</xdr:row>
      <xdr:rowOff>125095</xdr:rowOff>
    </xdr:to>
    <xdr:sp macro="" textlink="">
      <xdr:nvSpPr>
        <xdr:cNvPr id="362" name="楕円 361">
          <a:extLst>
            <a:ext uri="{FF2B5EF4-FFF2-40B4-BE49-F238E27FC236}">
              <a16:creationId xmlns:a16="http://schemas.microsoft.com/office/drawing/2014/main" id="{A4666D0D-ABD9-47A1-B279-0BD31A5EEC96}"/>
            </a:ext>
          </a:extLst>
        </xdr:cNvPr>
        <xdr:cNvSpPr/>
      </xdr:nvSpPr>
      <xdr:spPr>
        <a:xfrm>
          <a:off x="13652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74295</xdr:rowOff>
    </xdr:from>
    <xdr:to>
      <xdr:col>76</xdr:col>
      <xdr:colOff>114300</xdr:colOff>
      <xdr:row>61</xdr:row>
      <xdr:rowOff>102870</xdr:rowOff>
    </xdr:to>
    <xdr:cxnSp macro="">
      <xdr:nvCxnSpPr>
        <xdr:cNvPr id="363" name="直線コネクタ 362">
          <a:extLst>
            <a:ext uri="{FF2B5EF4-FFF2-40B4-BE49-F238E27FC236}">
              <a16:creationId xmlns:a16="http://schemas.microsoft.com/office/drawing/2014/main" id="{163BC055-7AFB-4F5A-B4AC-805382A054C4}"/>
            </a:ext>
          </a:extLst>
        </xdr:cNvPr>
        <xdr:cNvCxnSpPr/>
      </xdr:nvCxnSpPr>
      <xdr:spPr>
        <a:xfrm>
          <a:off x="13703300" y="105327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156845</xdr:rowOff>
    </xdr:from>
    <xdr:to>
      <xdr:col>67</xdr:col>
      <xdr:colOff>101600</xdr:colOff>
      <xdr:row>61</xdr:row>
      <xdr:rowOff>86995</xdr:rowOff>
    </xdr:to>
    <xdr:sp macro="" textlink="">
      <xdr:nvSpPr>
        <xdr:cNvPr id="364" name="楕円 363">
          <a:extLst>
            <a:ext uri="{FF2B5EF4-FFF2-40B4-BE49-F238E27FC236}">
              <a16:creationId xmlns:a16="http://schemas.microsoft.com/office/drawing/2014/main" id="{B1EFE9EB-744F-4B0A-B405-3AEE35571E21}"/>
            </a:ext>
          </a:extLst>
        </xdr:cNvPr>
        <xdr:cNvSpPr/>
      </xdr:nvSpPr>
      <xdr:spPr>
        <a:xfrm>
          <a:off x="12763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36195</xdr:rowOff>
    </xdr:from>
    <xdr:to>
      <xdr:col>71</xdr:col>
      <xdr:colOff>177800</xdr:colOff>
      <xdr:row>61</xdr:row>
      <xdr:rowOff>74295</xdr:rowOff>
    </xdr:to>
    <xdr:cxnSp macro="">
      <xdr:nvCxnSpPr>
        <xdr:cNvPr id="365" name="直線コネクタ 364">
          <a:extLst>
            <a:ext uri="{FF2B5EF4-FFF2-40B4-BE49-F238E27FC236}">
              <a16:creationId xmlns:a16="http://schemas.microsoft.com/office/drawing/2014/main" id="{38C6B35F-7414-41DE-BCAB-65F17D0DD608}"/>
            </a:ext>
          </a:extLst>
        </xdr:cNvPr>
        <xdr:cNvCxnSpPr/>
      </xdr:nvCxnSpPr>
      <xdr:spPr>
        <a:xfrm>
          <a:off x="12814300" y="104946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11447</xdr:rowOff>
    </xdr:from>
    <xdr:ext cx="405111" cy="259045"/>
    <xdr:sp macro="" textlink="">
      <xdr:nvSpPr>
        <xdr:cNvPr id="366" name="n_1mainValue【保健センター・保健所】&#10;有形固定資産減価償却率">
          <a:extLst>
            <a:ext uri="{FF2B5EF4-FFF2-40B4-BE49-F238E27FC236}">
              <a16:creationId xmlns:a16="http://schemas.microsoft.com/office/drawing/2014/main" id="{E33A8DFE-4FF7-4044-A8AB-6364466147DC}"/>
            </a:ext>
          </a:extLst>
        </xdr:cNvPr>
        <xdr:cNvSpPr txBox="1"/>
      </xdr:nvSpPr>
      <xdr:spPr>
        <a:xfrm>
          <a:off x="152660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144797</xdr:rowOff>
    </xdr:from>
    <xdr:ext cx="405111" cy="259045"/>
    <xdr:sp macro="" textlink="">
      <xdr:nvSpPr>
        <xdr:cNvPr id="367" name="n_2mainValue【保健センター・保健所】&#10;有形固定資産減価償却率">
          <a:extLst>
            <a:ext uri="{FF2B5EF4-FFF2-40B4-BE49-F238E27FC236}">
              <a16:creationId xmlns:a16="http://schemas.microsoft.com/office/drawing/2014/main" id="{9BA73E4E-1079-49AD-AD0C-9A9726142709}"/>
            </a:ext>
          </a:extLst>
        </xdr:cNvPr>
        <xdr:cNvSpPr txBox="1"/>
      </xdr:nvSpPr>
      <xdr:spPr>
        <a:xfrm>
          <a:off x="14389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116222</xdr:rowOff>
    </xdr:from>
    <xdr:ext cx="405111" cy="259045"/>
    <xdr:sp macro="" textlink="">
      <xdr:nvSpPr>
        <xdr:cNvPr id="368" name="n_3mainValue【保健センター・保健所】&#10;有形固定資産減価償却率">
          <a:extLst>
            <a:ext uri="{FF2B5EF4-FFF2-40B4-BE49-F238E27FC236}">
              <a16:creationId xmlns:a16="http://schemas.microsoft.com/office/drawing/2014/main" id="{20B76415-F923-4783-911E-4BDB9E8C52AF}"/>
            </a:ext>
          </a:extLst>
        </xdr:cNvPr>
        <xdr:cNvSpPr txBox="1"/>
      </xdr:nvSpPr>
      <xdr:spPr>
        <a:xfrm>
          <a:off x="13500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78122</xdr:rowOff>
    </xdr:from>
    <xdr:ext cx="405111" cy="259045"/>
    <xdr:sp macro="" textlink="">
      <xdr:nvSpPr>
        <xdr:cNvPr id="369" name="n_4mainValue【保健センター・保健所】&#10;有形固定資産減価償却率">
          <a:extLst>
            <a:ext uri="{FF2B5EF4-FFF2-40B4-BE49-F238E27FC236}">
              <a16:creationId xmlns:a16="http://schemas.microsoft.com/office/drawing/2014/main" id="{A82514BD-B08F-430F-9BDD-29703FCC6FBE}"/>
            </a:ext>
          </a:extLst>
        </xdr:cNvPr>
        <xdr:cNvSpPr txBox="1"/>
      </xdr:nvSpPr>
      <xdr:spPr>
        <a:xfrm>
          <a:off x="12611744"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0" name="正方形/長方形 369">
          <a:extLst>
            <a:ext uri="{FF2B5EF4-FFF2-40B4-BE49-F238E27FC236}">
              <a16:creationId xmlns:a16="http://schemas.microsoft.com/office/drawing/2014/main" id="{EB2043C9-39DD-42AF-8AEC-3BE77682D2D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1" name="正方形/長方形 370">
          <a:extLst>
            <a:ext uri="{FF2B5EF4-FFF2-40B4-BE49-F238E27FC236}">
              <a16:creationId xmlns:a16="http://schemas.microsoft.com/office/drawing/2014/main" id="{E4424152-8712-4AFD-BC9C-395FA1517D5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2" name="正方形/長方形 371">
          <a:extLst>
            <a:ext uri="{FF2B5EF4-FFF2-40B4-BE49-F238E27FC236}">
              <a16:creationId xmlns:a16="http://schemas.microsoft.com/office/drawing/2014/main" id="{D3168971-3890-4C06-B7AA-A504DF49F8F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3" name="正方形/長方形 372">
          <a:extLst>
            <a:ext uri="{FF2B5EF4-FFF2-40B4-BE49-F238E27FC236}">
              <a16:creationId xmlns:a16="http://schemas.microsoft.com/office/drawing/2014/main" id="{9FD09F13-BB9D-4BCB-8E13-89E7756830F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4" name="正方形/長方形 373">
          <a:extLst>
            <a:ext uri="{FF2B5EF4-FFF2-40B4-BE49-F238E27FC236}">
              <a16:creationId xmlns:a16="http://schemas.microsoft.com/office/drawing/2014/main" id="{3445DCBA-9D1D-4E0F-9A98-F7D6D3DD5CB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5" name="正方形/長方形 374">
          <a:extLst>
            <a:ext uri="{FF2B5EF4-FFF2-40B4-BE49-F238E27FC236}">
              <a16:creationId xmlns:a16="http://schemas.microsoft.com/office/drawing/2014/main" id="{96DA290D-D24E-41B1-BA0E-EAC98E404E3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6" name="正方形/長方形 375">
          <a:extLst>
            <a:ext uri="{FF2B5EF4-FFF2-40B4-BE49-F238E27FC236}">
              <a16:creationId xmlns:a16="http://schemas.microsoft.com/office/drawing/2014/main" id="{2D2093A7-B603-480B-9C3B-AB6D1914E87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7" name="正方形/長方形 376">
          <a:extLst>
            <a:ext uri="{FF2B5EF4-FFF2-40B4-BE49-F238E27FC236}">
              <a16:creationId xmlns:a16="http://schemas.microsoft.com/office/drawing/2014/main" id="{28628EC3-BAD7-41D1-A5C0-FE7577B3B3C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8" name="テキスト ボックス 377">
          <a:extLst>
            <a:ext uri="{FF2B5EF4-FFF2-40B4-BE49-F238E27FC236}">
              <a16:creationId xmlns:a16="http://schemas.microsoft.com/office/drawing/2014/main" id="{C4F04A77-1FEB-4FBB-988B-AF6076A2B52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9" name="直線コネクタ 378">
          <a:extLst>
            <a:ext uri="{FF2B5EF4-FFF2-40B4-BE49-F238E27FC236}">
              <a16:creationId xmlns:a16="http://schemas.microsoft.com/office/drawing/2014/main" id="{896C9DF5-177D-44FE-86AA-9CE24E2A0DD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80" name="直線コネクタ 379">
          <a:extLst>
            <a:ext uri="{FF2B5EF4-FFF2-40B4-BE49-F238E27FC236}">
              <a16:creationId xmlns:a16="http://schemas.microsoft.com/office/drawing/2014/main" id="{C852D88C-3F22-485D-947D-8BDF9DCCD7A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1" name="テキスト ボックス 380">
          <a:extLst>
            <a:ext uri="{FF2B5EF4-FFF2-40B4-BE49-F238E27FC236}">
              <a16:creationId xmlns:a16="http://schemas.microsoft.com/office/drawing/2014/main" id="{FC938523-5189-407C-A011-FB8B92FA5E9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2" name="直線コネクタ 381">
          <a:extLst>
            <a:ext uri="{FF2B5EF4-FFF2-40B4-BE49-F238E27FC236}">
              <a16:creationId xmlns:a16="http://schemas.microsoft.com/office/drawing/2014/main" id="{BEA37E20-F884-43AB-B4C1-92EBB9EFA03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3" name="テキスト ボックス 382">
          <a:extLst>
            <a:ext uri="{FF2B5EF4-FFF2-40B4-BE49-F238E27FC236}">
              <a16:creationId xmlns:a16="http://schemas.microsoft.com/office/drawing/2014/main" id="{EA5E530F-55EF-4E16-A728-EF9769769E2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4" name="直線コネクタ 383">
          <a:extLst>
            <a:ext uri="{FF2B5EF4-FFF2-40B4-BE49-F238E27FC236}">
              <a16:creationId xmlns:a16="http://schemas.microsoft.com/office/drawing/2014/main" id="{B0B95ECC-716A-40FB-81B4-530F7DDBF10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5" name="テキスト ボックス 384">
          <a:extLst>
            <a:ext uri="{FF2B5EF4-FFF2-40B4-BE49-F238E27FC236}">
              <a16:creationId xmlns:a16="http://schemas.microsoft.com/office/drawing/2014/main" id="{0DD1FF57-E038-499E-BD28-7D1CBD9D4E0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6" name="直線コネクタ 385">
          <a:extLst>
            <a:ext uri="{FF2B5EF4-FFF2-40B4-BE49-F238E27FC236}">
              <a16:creationId xmlns:a16="http://schemas.microsoft.com/office/drawing/2014/main" id="{B7C663AA-80A0-4D38-9CD7-EC17C2780CF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7" name="テキスト ボックス 386">
          <a:extLst>
            <a:ext uri="{FF2B5EF4-FFF2-40B4-BE49-F238E27FC236}">
              <a16:creationId xmlns:a16="http://schemas.microsoft.com/office/drawing/2014/main" id="{3E884610-E4F0-4206-AC80-78AF2DA0698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8" name="直線コネクタ 387">
          <a:extLst>
            <a:ext uri="{FF2B5EF4-FFF2-40B4-BE49-F238E27FC236}">
              <a16:creationId xmlns:a16="http://schemas.microsoft.com/office/drawing/2014/main" id="{ABAAEC0E-F193-4A9D-B526-4A147391D86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9" name="テキスト ボックス 388">
          <a:extLst>
            <a:ext uri="{FF2B5EF4-FFF2-40B4-BE49-F238E27FC236}">
              <a16:creationId xmlns:a16="http://schemas.microsoft.com/office/drawing/2014/main" id="{93C5D54D-FA70-4FB9-B719-493A2912BE4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0" name="直線コネクタ 389">
          <a:extLst>
            <a:ext uri="{FF2B5EF4-FFF2-40B4-BE49-F238E27FC236}">
              <a16:creationId xmlns:a16="http://schemas.microsoft.com/office/drawing/2014/main" id="{5B3AD104-02A6-4A63-ACE8-189381E902D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1" name="テキスト ボックス 390">
          <a:extLst>
            <a:ext uri="{FF2B5EF4-FFF2-40B4-BE49-F238E27FC236}">
              <a16:creationId xmlns:a16="http://schemas.microsoft.com/office/drawing/2014/main" id="{32836431-7139-492E-8374-A91B5552D7E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2" name="【保健センター・保健所】&#10;一人当たり面積グラフ枠">
          <a:extLst>
            <a:ext uri="{FF2B5EF4-FFF2-40B4-BE49-F238E27FC236}">
              <a16:creationId xmlns:a16="http://schemas.microsoft.com/office/drawing/2014/main" id="{DAB5A1B6-74E9-4297-B050-105C0024A27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393" name="直線コネクタ 392">
          <a:extLst>
            <a:ext uri="{FF2B5EF4-FFF2-40B4-BE49-F238E27FC236}">
              <a16:creationId xmlns:a16="http://schemas.microsoft.com/office/drawing/2014/main" id="{3631C76F-681A-4229-B073-291BCF06A25C}"/>
            </a:ext>
          </a:extLst>
        </xdr:cNvPr>
        <xdr:cNvCxnSpPr/>
      </xdr:nvCxnSpPr>
      <xdr:spPr>
        <a:xfrm flipV="1">
          <a:off x="22160864" y="9608820"/>
          <a:ext cx="0" cy="1385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394" name="【保健センター・保健所】&#10;一人当たり面積最小値テキスト">
          <a:extLst>
            <a:ext uri="{FF2B5EF4-FFF2-40B4-BE49-F238E27FC236}">
              <a16:creationId xmlns:a16="http://schemas.microsoft.com/office/drawing/2014/main" id="{DD6A3474-9ECB-47B2-B2BB-C235A0C365A8}"/>
            </a:ext>
          </a:extLst>
        </xdr:cNvPr>
        <xdr:cNvSpPr txBox="1"/>
      </xdr:nvSpPr>
      <xdr:spPr>
        <a:xfrm>
          <a:off x="22199600" y="1099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395" name="直線コネクタ 394">
          <a:extLst>
            <a:ext uri="{FF2B5EF4-FFF2-40B4-BE49-F238E27FC236}">
              <a16:creationId xmlns:a16="http://schemas.microsoft.com/office/drawing/2014/main" id="{DF09E57D-8F19-4D0F-B4B2-ED453BC84F37}"/>
            </a:ext>
          </a:extLst>
        </xdr:cNvPr>
        <xdr:cNvCxnSpPr/>
      </xdr:nvCxnSpPr>
      <xdr:spPr>
        <a:xfrm>
          <a:off x="22072600" y="10994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396" name="【保健センター・保健所】&#10;一人当たり面積最大値テキスト">
          <a:extLst>
            <a:ext uri="{FF2B5EF4-FFF2-40B4-BE49-F238E27FC236}">
              <a16:creationId xmlns:a16="http://schemas.microsoft.com/office/drawing/2014/main" id="{E61CD1DC-3FEA-4B8B-AC69-CBD67B526B29}"/>
            </a:ext>
          </a:extLst>
        </xdr:cNvPr>
        <xdr:cNvSpPr txBox="1"/>
      </xdr:nvSpPr>
      <xdr:spPr>
        <a:xfrm>
          <a:off x="22199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397" name="直線コネクタ 396">
          <a:extLst>
            <a:ext uri="{FF2B5EF4-FFF2-40B4-BE49-F238E27FC236}">
              <a16:creationId xmlns:a16="http://schemas.microsoft.com/office/drawing/2014/main" id="{8A23030A-0A36-430E-91DB-5F52E4802C59}"/>
            </a:ext>
          </a:extLst>
        </xdr:cNvPr>
        <xdr:cNvCxnSpPr/>
      </xdr:nvCxnSpPr>
      <xdr:spPr>
        <a:xfrm>
          <a:off x="22072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398" name="【保健センター・保健所】&#10;一人当たり面積平均値テキスト">
          <a:extLst>
            <a:ext uri="{FF2B5EF4-FFF2-40B4-BE49-F238E27FC236}">
              <a16:creationId xmlns:a16="http://schemas.microsoft.com/office/drawing/2014/main" id="{1DD9AEB8-B81E-4BEF-85BA-12CB0FDD25DC}"/>
            </a:ext>
          </a:extLst>
        </xdr:cNvPr>
        <xdr:cNvSpPr txBox="1"/>
      </xdr:nvSpPr>
      <xdr:spPr>
        <a:xfrm>
          <a:off x="22199600" y="1052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399" name="フローチャート: 判断 398">
          <a:extLst>
            <a:ext uri="{FF2B5EF4-FFF2-40B4-BE49-F238E27FC236}">
              <a16:creationId xmlns:a16="http://schemas.microsoft.com/office/drawing/2014/main" id="{4C81397D-2256-4B49-99A5-84707765AE36}"/>
            </a:ext>
          </a:extLst>
        </xdr:cNvPr>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400" name="フローチャート: 判断 399">
          <a:extLst>
            <a:ext uri="{FF2B5EF4-FFF2-40B4-BE49-F238E27FC236}">
              <a16:creationId xmlns:a16="http://schemas.microsoft.com/office/drawing/2014/main" id="{DA004397-8B46-4067-B3E8-D42777B78D20}"/>
            </a:ext>
          </a:extLst>
        </xdr:cNvPr>
        <xdr:cNvSpPr/>
      </xdr:nvSpPr>
      <xdr:spPr>
        <a:xfrm>
          <a:off x="21272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22877</xdr:rowOff>
    </xdr:from>
    <xdr:ext cx="469744" cy="259045"/>
    <xdr:sp macro="" textlink="">
      <xdr:nvSpPr>
        <xdr:cNvPr id="401" name="n_1aveValue【保健センター・保健所】&#10;一人当たり面積">
          <a:extLst>
            <a:ext uri="{FF2B5EF4-FFF2-40B4-BE49-F238E27FC236}">
              <a16:creationId xmlns:a16="http://schemas.microsoft.com/office/drawing/2014/main" id="{32A7BC71-07F7-48DC-A6B9-7BBEF4375A8C}"/>
            </a:ext>
          </a:extLst>
        </xdr:cNvPr>
        <xdr:cNvSpPr txBox="1"/>
      </xdr:nvSpPr>
      <xdr:spPr>
        <a:xfrm>
          <a:off x="210757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85090</xdr:rowOff>
    </xdr:from>
    <xdr:to>
      <xdr:col>107</xdr:col>
      <xdr:colOff>101600</xdr:colOff>
      <xdr:row>63</xdr:row>
      <xdr:rowOff>15240</xdr:rowOff>
    </xdr:to>
    <xdr:sp macro="" textlink="">
      <xdr:nvSpPr>
        <xdr:cNvPr id="402" name="フローチャート: 判断 401">
          <a:extLst>
            <a:ext uri="{FF2B5EF4-FFF2-40B4-BE49-F238E27FC236}">
              <a16:creationId xmlns:a16="http://schemas.microsoft.com/office/drawing/2014/main" id="{F09079A1-D79C-45A8-94B6-7A5B708CB401}"/>
            </a:ext>
          </a:extLst>
        </xdr:cNvPr>
        <xdr:cNvSpPr/>
      </xdr:nvSpPr>
      <xdr:spPr>
        <a:xfrm>
          <a:off x="20383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31767</xdr:rowOff>
    </xdr:from>
    <xdr:ext cx="469744" cy="259045"/>
    <xdr:sp macro="" textlink="">
      <xdr:nvSpPr>
        <xdr:cNvPr id="403" name="n_2aveValue【保健センター・保健所】&#10;一人当たり面積">
          <a:extLst>
            <a:ext uri="{FF2B5EF4-FFF2-40B4-BE49-F238E27FC236}">
              <a16:creationId xmlns:a16="http://schemas.microsoft.com/office/drawing/2014/main" id="{B454208B-3512-4DB1-9BC0-2C9FF39D86EC}"/>
            </a:ext>
          </a:extLst>
        </xdr:cNvPr>
        <xdr:cNvSpPr txBox="1"/>
      </xdr:nvSpPr>
      <xdr:spPr>
        <a:xfrm>
          <a:off x="20199427" y="1049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0</xdr:rowOff>
    </xdr:from>
    <xdr:to>
      <xdr:col>102</xdr:col>
      <xdr:colOff>165100</xdr:colOff>
      <xdr:row>63</xdr:row>
      <xdr:rowOff>101600</xdr:rowOff>
    </xdr:to>
    <xdr:sp macro="" textlink="">
      <xdr:nvSpPr>
        <xdr:cNvPr id="404" name="フローチャート: 判断 403">
          <a:extLst>
            <a:ext uri="{FF2B5EF4-FFF2-40B4-BE49-F238E27FC236}">
              <a16:creationId xmlns:a16="http://schemas.microsoft.com/office/drawing/2014/main" id="{08F9580B-A06B-4C06-B614-93B96359E53E}"/>
            </a:ext>
          </a:extLst>
        </xdr:cNvPr>
        <xdr:cNvSpPr/>
      </xdr:nvSpPr>
      <xdr:spPr>
        <a:xfrm>
          <a:off x="19494500" y="1080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118127</xdr:rowOff>
    </xdr:from>
    <xdr:ext cx="469744" cy="259045"/>
    <xdr:sp macro="" textlink="">
      <xdr:nvSpPr>
        <xdr:cNvPr id="405" name="n_3aveValue【保健センター・保健所】&#10;一人当たり面積">
          <a:extLst>
            <a:ext uri="{FF2B5EF4-FFF2-40B4-BE49-F238E27FC236}">
              <a16:creationId xmlns:a16="http://schemas.microsoft.com/office/drawing/2014/main" id="{EEED2643-1E59-453A-AC9F-646E13D76C62}"/>
            </a:ext>
          </a:extLst>
        </xdr:cNvPr>
        <xdr:cNvSpPr txBox="1"/>
      </xdr:nvSpPr>
      <xdr:spPr>
        <a:xfrm>
          <a:off x="193104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161290</xdr:rowOff>
    </xdr:from>
    <xdr:to>
      <xdr:col>98</xdr:col>
      <xdr:colOff>38100</xdr:colOff>
      <xdr:row>63</xdr:row>
      <xdr:rowOff>91440</xdr:rowOff>
    </xdr:to>
    <xdr:sp macro="" textlink="">
      <xdr:nvSpPr>
        <xdr:cNvPr id="406" name="フローチャート: 判断 405">
          <a:extLst>
            <a:ext uri="{FF2B5EF4-FFF2-40B4-BE49-F238E27FC236}">
              <a16:creationId xmlns:a16="http://schemas.microsoft.com/office/drawing/2014/main" id="{9D052B73-CF1F-4B6D-8F8C-64546ED76025}"/>
            </a:ext>
          </a:extLst>
        </xdr:cNvPr>
        <xdr:cNvSpPr/>
      </xdr:nvSpPr>
      <xdr:spPr>
        <a:xfrm>
          <a:off x="18605500" y="1079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61</xdr:row>
      <xdr:rowOff>107967</xdr:rowOff>
    </xdr:from>
    <xdr:ext cx="469744" cy="259045"/>
    <xdr:sp macro="" textlink="">
      <xdr:nvSpPr>
        <xdr:cNvPr id="407" name="n_4aveValue【保健センター・保健所】&#10;一人当たり面積">
          <a:extLst>
            <a:ext uri="{FF2B5EF4-FFF2-40B4-BE49-F238E27FC236}">
              <a16:creationId xmlns:a16="http://schemas.microsoft.com/office/drawing/2014/main" id="{FBA240FC-61D3-4545-81E4-FF045618F59E}"/>
            </a:ext>
          </a:extLst>
        </xdr:cNvPr>
        <xdr:cNvSpPr txBox="1"/>
      </xdr:nvSpPr>
      <xdr:spPr>
        <a:xfrm>
          <a:off x="18421427" y="1056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2AE50C01-C50F-4117-865F-6B8B1CD0873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9" name="テキスト ボックス 408">
          <a:extLst>
            <a:ext uri="{FF2B5EF4-FFF2-40B4-BE49-F238E27FC236}">
              <a16:creationId xmlns:a16="http://schemas.microsoft.com/office/drawing/2014/main" id="{3F53F010-3436-49E3-8BBC-956B478F44C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10" name="テキスト ボックス 409">
          <a:extLst>
            <a:ext uri="{FF2B5EF4-FFF2-40B4-BE49-F238E27FC236}">
              <a16:creationId xmlns:a16="http://schemas.microsoft.com/office/drawing/2014/main" id="{B5D06148-386A-4777-9797-B61A8935EAE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1" name="テキスト ボックス 410">
          <a:extLst>
            <a:ext uri="{FF2B5EF4-FFF2-40B4-BE49-F238E27FC236}">
              <a16:creationId xmlns:a16="http://schemas.microsoft.com/office/drawing/2014/main" id="{407B54CE-B9A9-4615-91AC-2A21F4A0F76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2" name="テキスト ボックス 411">
          <a:extLst>
            <a:ext uri="{FF2B5EF4-FFF2-40B4-BE49-F238E27FC236}">
              <a16:creationId xmlns:a16="http://schemas.microsoft.com/office/drawing/2014/main" id="{3302E963-13E6-4EF8-A009-ED3ED268982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99060</xdr:rowOff>
    </xdr:from>
    <xdr:to>
      <xdr:col>116</xdr:col>
      <xdr:colOff>114300</xdr:colOff>
      <xdr:row>64</xdr:row>
      <xdr:rowOff>29210</xdr:rowOff>
    </xdr:to>
    <xdr:sp macro="" textlink="">
      <xdr:nvSpPr>
        <xdr:cNvPr id="413" name="楕円 412">
          <a:extLst>
            <a:ext uri="{FF2B5EF4-FFF2-40B4-BE49-F238E27FC236}">
              <a16:creationId xmlns:a16="http://schemas.microsoft.com/office/drawing/2014/main" id="{9B860580-4F29-427A-91BF-6B9A8F2F786E}"/>
            </a:ext>
          </a:extLst>
        </xdr:cNvPr>
        <xdr:cNvSpPr/>
      </xdr:nvSpPr>
      <xdr:spPr>
        <a:xfrm>
          <a:off x="22110700" y="1090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13987</xdr:rowOff>
    </xdr:from>
    <xdr:ext cx="469744" cy="259045"/>
    <xdr:sp macro="" textlink="">
      <xdr:nvSpPr>
        <xdr:cNvPr id="414" name="【保健センター・保健所】&#10;一人当たり面積該当値テキスト">
          <a:extLst>
            <a:ext uri="{FF2B5EF4-FFF2-40B4-BE49-F238E27FC236}">
              <a16:creationId xmlns:a16="http://schemas.microsoft.com/office/drawing/2014/main" id="{66C747F1-5249-41D2-A676-FA4E54B0E4E7}"/>
            </a:ext>
          </a:extLst>
        </xdr:cNvPr>
        <xdr:cNvSpPr txBox="1"/>
      </xdr:nvSpPr>
      <xdr:spPr>
        <a:xfrm>
          <a:off x="22199600" y="1081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100330</xdr:rowOff>
    </xdr:from>
    <xdr:to>
      <xdr:col>112</xdr:col>
      <xdr:colOff>38100</xdr:colOff>
      <xdr:row>64</xdr:row>
      <xdr:rowOff>30480</xdr:rowOff>
    </xdr:to>
    <xdr:sp macro="" textlink="">
      <xdr:nvSpPr>
        <xdr:cNvPr id="415" name="楕円 414">
          <a:extLst>
            <a:ext uri="{FF2B5EF4-FFF2-40B4-BE49-F238E27FC236}">
              <a16:creationId xmlns:a16="http://schemas.microsoft.com/office/drawing/2014/main" id="{CA334D27-DE01-4C89-A8D9-847C937C29CB}"/>
            </a:ext>
          </a:extLst>
        </xdr:cNvPr>
        <xdr:cNvSpPr/>
      </xdr:nvSpPr>
      <xdr:spPr>
        <a:xfrm>
          <a:off x="21272500" y="1090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149860</xdr:rowOff>
    </xdr:from>
    <xdr:to>
      <xdr:col>116</xdr:col>
      <xdr:colOff>63500</xdr:colOff>
      <xdr:row>63</xdr:row>
      <xdr:rowOff>151130</xdr:rowOff>
    </xdr:to>
    <xdr:cxnSp macro="">
      <xdr:nvCxnSpPr>
        <xdr:cNvPr id="416" name="直線コネクタ 415">
          <a:extLst>
            <a:ext uri="{FF2B5EF4-FFF2-40B4-BE49-F238E27FC236}">
              <a16:creationId xmlns:a16="http://schemas.microsoft.com/office/drawing/2014/main" id="{A2D04C86-C314-487B-8D7B-48C6C0095E74}"/>
            </a:ext>
          </a:extLst>
        </xdr:cNvPr>
        <xdr:cNvCxnSpPr/>
      </xdr:nvCxnSpPr>
      <xdr:spPr>
        <a:xfrm flipV="1">
          <a:off x="21323300" y="1095121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101600</xdr:rowOff>
    </xdr:from>
    <xdr:to>
      <xdr:col>107</xdr:col>
      <xdr:colOff>101600</xdr:colOff>
      <xdr:row>64</xdr:row>
      <xdr:rowOff>31750</xdr:rowOff>
    </xdr:to>
    <xdr:sp macro="" textlink="">
      <xdr:nvSpPr>
        <xdr:cNvPr id="417" name="楕円 416">
          <a:extLst>
            <a:ext uri="{FF2B5EF4-FFF2-40B4-BE49-F238E27FC236}">
              <a16:creationId xmlns:a16="http://schemas.microsoft.com/office/drawing/2014/main" id="{7F01FBF7-51BA-4BF3-965B-1C7ACAC8DC36}"/>
            </a:ext>
          </a:extLst>
        </xdr:cNvPr>
        <xdr:cNvSpPr/>
      </xdr:nvSpPr>
      <xdr:spPr>
        <a:xfrm>
          <a:off x="20383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151130</xdr:rowOff>
    </xdr:from>
    <xdr:to>
      <xdr:col>111</xdr:col>
      <xdr:colOff>177800</xdr:colOff>
      <xdr:row>63</xdr:row>
      <xdr:rowOff>152400</xdr:rowOff>
    </xdr:to>
    <xdr:cxnSp macro="">
      <xdr:nvCxnSpPr>
        <xdr:cNvPr id="418" name="直線コネクタ 417">
          <a:extLst>
            <a:ext uri="{FF2B5EF4-FFF2-40B4-BE49-F238E27FC236}">
              <a16:creationId xmlns:a16="http://schemas.microsoft.com/office/drawing/2014/main" id="{A69151D1-356A-46CF-87E6-82F922498AC3}"/>
            </a:ext>
          </a:extLst>
        </xdr:cNvPr>
        <xdr:cNvCxnSpPr/>
      </xdr:nvCxnSpPr>
      <xdr:spPr>
        <a:xfrm flipV="1">
          <a:off x="20434300" y="109524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104140</xdr:rowOff>
    </xdr:from>
    <xdr:to>
      <xdr:col>102</xdr:col>
      <xdr:colOff>165100</xdr:colOff>
      <xdr:row>64</xdr:row>
      <xdr:rowOff>34290</xdr:rowOff>
    </xdr:to>
    <xdr:sp macro="" textlink="">
      <xdr:nvSpPr>
        <xdr:cNvPr id="419" name="楕円 418">
          <a:extLst>
            <a:ext uri="{FF2B5EF4-FFF2-40B4-BE49-F238E27FC236}">
              <a16:creationId xmlns:a16="http://schemas.microsoft.com/office/drawing/2014/main" id="{18C41B2E-FD0F-4D8E-AA09-58643D1F892A}"/>
            </a:ext>
          </a:extLst>
        </xdr:cNvPr>
        <xdr:cNvSpPr/>
      </xdr:nvSpPr>
      <xdr:spPr>
        <a:xfrm>
          <a:off x="19494500" y="1090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152400</xdr:rowOff>
    </xdr:from>
    <xdr:to>
      <xdr:col>107</xdr:col>
      <xdr:colOff>50800</xdr:colOff>
      <xdr:row>63</xdr:row>
      <xdr:rowOff>154940</xdr:rowOff>
    </xdr:to>
    <xdr:cxnSp macro="">
      <xdr:nvCxnSpPr>
        <xdr:cNvPr id="420" name="直線コネクタ 419">
          <a:extLst>
            <a:ext uri="{FF2B5EF4-FFF2-40B4-BE49-F238E27FC236}">
              <a16:creationId xmlns:a16="http://schemas.microsoft.com/office/drawing/2014/main" id="{07CD4AAB-D6DD-4A06-BAB0-402935F1F731}"/>
            </a:ext>
          </a:extLst>
        </xdr:cNvPr>
        <xdr:cNvCxnSpPr/>
      </xdr:nvCxnSpPr>
      <xdr:spPr>
        <a:xfrm flipV="1">
          <a:off x="19545300" y="109537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105410</xdr:rowOff>
    </xdr:from>
    <xdr:to>
      <xdr:col>98</xdr:col>
      <xdr:colOff>38100</xdr:colOff>
      <xdr:row>64</xdr:row>
      <xdr:rowOff>35560</xdr:rowOff>
    </xdr:to>
    <xdr:sp macro="" textlink="">
      <xdr:nvSpPr>
        <xdr:cNvPr id="421" name="楕円 420">
          <a:extLst>
            <a:ext uri="{FF2B5EF4-FFF2-40B4-BE49-F238E27FC236}">
              <a16:creationId xmlns:a16="http://schemas.microsoft.com/office/drawing/2014/main" id="{62AF43CA-639B-4C42-9183-7CF88DBF6523}"/>
            </a:ext>
          </a:extLst>
        </xdr:cNvPr>
        <xdr:cNvSpPr/>
      </xdr:nvSpPr>
      <xdr:spPr>
        <a:xfrm>
          <a:off x="18605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154940</xdr:rowOff>
    </xdr:from>
    <xdr:to>
      <xdr:col>102</xdr:col>
      <xdr:colOff>114300</xdr:colOff>
      <xdr:row>63</xdr:row>
      <xdr:rowOff>156210</xdr:rowOff>
    </xdr:to>
    <xdr:cxnSp macro="">
      <xdr:nvCxnSpPr>
        <xdr:cNvPr id="422" name="直線コネクタ 421">
          <a:extLst>
            <a:ext uri="{FF2B5EF4-FFF2-40B4-BE49-F238E27FC236}">
              <a16:creationId xmlns:a16="http://schemas.microsoft.com/office/drawing/2014/main" id="{50C8BDDF-1664-4911-9F52-032EAB467CF2}"/>
            </a:ext>
          </a:extLst>
        </xdr:cNvPr>
        <xdr:cNvCxnSpPr/>
      </xdr:nvCxnSpPr>
      <xdr:spPr>
        <a:xfrm flipV="1">
          <a:off x="18656300" y="1095629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21607</xdr:rowOff>
    </xdr:from>
    <xdr:ext cx="469744" cy="259045"/>
    <xdr:sp macro="" textlink="">
      <xdr:nvSpPr>
        <xdr:cNvPr id="423" name="n_1mainValue【保健センター・保健所】&#10;一人当たり面積">
          <a:extLst>
            <a:ext uri="{FF2B5EF4-FFF2-40B4-BE49-F238E27FC236}">
              <a16:creationId xmlns:a16="http://schemas.microsoft.com/office/drawing/2014/main" id="{004DBE72-2030-4367-8165-FD4B340D9787}"/>
            </a:ext>
          </a:extLst>
        </xdr:cNvPr>
        <xdr:cNvSpPr txBox="1"/>
      </xdr:nvSpPr>
      <xdr:spPr>
        <a:xfrm>
          <a:off x="21075727" y="1099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22877</xdr:rowOff>
    </xdr:from>
    <xdr:ext cx="469744" cy="259045"/>
    <xdr:sp macro="" textlink="">
      <xdr:nvSpPr>
        <xdr:cNvPr id="424" name="n_2mainValue【保健センター・保健所】&#10;一人当たり面積">
          <a:extLst>
            <a:ext uri="{FF2B5EF4-FFF2-40B4-BE49-F238E27FC236}">
              <a16:creationId xmlns:a16="http://schemas.microsoft.com/office/drawing/2014/main" id="{FBC51004-475D-4A47-83B1-919473AFBF17}"/>
            </a:ext>
          </a:extLst>
        </xdr:cNvPr>
        <xdr:cNvSpPr txBox="1"/>
      </xdr:nvSpPr>
      <xdr:spPr>
        <a:xfrm>
          <a:off x="20199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25417</xdr:rowOff>
    </xdr:from>
    <xdr:ext cx="469744" cy="259045"/>
    <xdr:sp macro="" textlink="">
      <xdr:nvSpPr>
        <xdr:cNvPr id="425" name="n_3mainValue【保健センター・保健所】&#10;一人当たり面積">
          <a:extLst>
            <a:ext uri="{FF2B5EF4-FFF2-40B4-BE49-F238E27FC236}">
              <a16:creationId xmlns:a16="http://schemas.microsoft.com/office/drawing/2014/main" id="{634E9BB1-38C8-4E02-902F-9D633DBC9E51}"/>
            </a:ext>
          </a:extLst>
        </xdr:cNvPr>
        <xdr:cNvSpPr txBox="1"/>
      </xdr:nvSpPr>
      <xdr:spPr>
        <a:xfrm>
          <a:off x="19310427" y="1099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26687</xdr:rowOff>
    </xdr:from>
    <xdr:ext cx="469744" cy="259045"/>
    <xdr:sp macro="" textlink="">
      <xdr:nvSpPr>
        <xdr:cNvPr id="426" name="n_4mainValue【保健センター・保健所】&#10;一人当たり面積">
          <a:extLst>
            <a:ext uri="{FF2B5EF4-FFF2-40B4-BE49-F238E27FC236}">
              <a16:creationId xmlns:a16="http://schemas.microsoft.com/office/drawing/2014/main" id="{9CA868A4-208E-4B13-8340-6AA81B7CCBD3}"/>
            </a:ext>
          </a:extLst>
        </xdr:cNvPr>
        <xdr:cNvSpPr txBox="1"/>
      </xdr:nvSpPr>
      <xdr:spPr>
        <a:xfrm>
          <a:off x="18421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7" name="正方形/長方形 426">
          <a:extLst>
            <a:ext uri="{FF2B5EF4-FFF2-40B4-BE49-F238E27FC236}">
              <a16:creationId xmlns:a16="http://schemas.microsoft.com/office/drawing/2014/main" id="{35A1F652-4B3B-44C0-B759-E56A4B4AE9E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8" name="正方形/長方形 427">
          <a:extLst>
            <a:ext uri="{FF2B5EF4-FFF2-40B4-BE49-F238E27FC236}">
              <a16:creationId xmlns:a16="http://schemas.microsoft.com/office/drawing/2014/main" id="{71656B5E-3359-4DA9-AFD3-F3AB30E5771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9" name="正方形/長方形 428">
          <a:extLst>
            <a:ext uri="{FF2B5EF4-FFF2-40B4-BE49-F238E27FC236}">
              <a16:creationId xmlns:a16="http://schemas.microsoft.com/office/drawing/2014/main" id="{D31DC527-BEED-4257-8C61-CF0331E6430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0" name="正方形/長方形 429">
          <a:extLst>
            <a:ext uri="{FF2B5EF4-FFF2-40B4-BE49-F238E27FC236}">
              <a16:creationId xmlns:a16="http://schemas.microsoft.com/office/drawing/2014/main" id="{A4475422-6019-4D4C-9B4B-1ECC84A4C65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1" name="正方形/長方形 430">
          <a:extLst>
            <a:ext uri="{FF2B5EF4-FFF2-40B4-BE49-F238E27FC236}">
              <a16:creationId xmlns:a16="http://schemas.microsoft.com/office/drawing/2014/main" id="{02C1CB5D-D01A-4C85-AD6A-C6693C04D16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2" name="正方形/長方形 431">
          <a:extLst>
            <a:ext uri="{FF2B5EF4-FFF2-40B4-BE49-F238E27FC236}">
              <a16:creationId xmlns:a16="http://schemas.microsoft.com/office/drawing/2014/main" id="{8940609D-E82E-4DF4-8CC0-3F9E8A633BA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3" name="正方形/長方形 432">
          <a:extLst>
            <a:ext uri="{FF2B5EF4-FFF2-40B4-BE49-F238E27FC236}">
              <a16:creationId xmlns:a16="http://schemas.microsoft.com/office/drawing/2014/main" id="{39FA8DA5-27FD-47EF-AF7D-25EF48DF356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4" name="正方形/長方形 433">
          <a:extLst>
            <a:ext uri="{FF2B5EF4-FFF2-40B4-BE49-F238E27FC236}">
              <a16:creationId xmlns:a16="http://schemas.microsoft.com/office/drawing/2014/main" id="{6553F92A-220B-48F4-85DA-D0049864FAC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5" name="テキスト ボックス 434">
          <a:extLst>
            <a:ext uri="{FF2B5EF4-FFF2-40B4-BE49-F238E27FC236}">
              <a16:creationId xmlns:a16="http://schemas.microsoft.com/office/drawing/2014/main" id="{697FAFEA-DFD2-424C-8292-99A157FF5B4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6" name="直線コネクタ 435">
          <a:extLst>
            <a:ext uri="{FF2B5EF4-FFF2-40B4-BE49-F238E27FC236}">
              <a16:creationId xmlns:a16="http://schemas.microsoft.com/office/drawing/2014/main" id="{8812A87D-3747-4E7C-A527-24A9A1201E2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7" name="テキスト ボックス 436">
          <a:extLst>
            <a:ext uri="{FF2B5EF4-FFF2-40B4-BE49-F238E27FC236}">
              <a16:creationId xmlns:a16="http://schemas.microsoft.com/office/drawing/2014/main" id="{3548FF5A-6E2A-4F8A-B6AE-81DEE547A8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8" name="直線コネクタ 437">
          <a:extLst>
            <a:ext uri="{FF2B5EF4-FFF2-40B4-BE49-F238E27FC236}">
              <a16:creationId xmlns:a16="http://schemas.microsoft.com/office/drawing/2014/main" id="{6C12D536-94DA-4DDB-91A7-43F3D7D06C2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9" name="テキスト ボックス 438">
          <a:extLst>
            <a:ext uri="{FF2B5EF4-FFF2-40B4-BE49-F238E27FC236}">
              <a16:creationId xmlns:a16="http://schemas.microsoft.com/office/drawing/2014/main" id="{73FCFA84-D162-49E2-95CE-4F09143D167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0" name="直線コネクタ 439">
          <a:extLst>
            <a:ext uri="{FF2B5EF4-FFF2-40B4-BE49-F238E27FC236}">
              <a16:creationId xmlns:a16="http://schemas.microsoft.com/office/drawing/2014/main" id="{B1BC2839-BB86-4E93-A755-FBAD1B3E1F6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1" name="テキスト ボックス 440">
          <a:extLst>
            <a:ext uri="{FF2B5EF4-FFF2-40B4-BE49-F238E27FC236}">
              <a16:creationId xmlns:a16="http://schemas.microsoft.com/office/drawing/2014/main" id="{9A7736E0-723E-46B4-BEB6-C8C6698B33F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2" name="直線コネクタ 441">
          <a:extLst>
            <a:ext uri="{FF2B5EF4-FFF2-40B4-BE49-F238E27FC236}">
              <a16:creationId xmlns:a16="http://schemas.microsoft.com/office/drawing/2014/main" id="{597B86E3-7E47-4C12-BB89-23E15FFCCFE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3" name="テキスト ボックス 442">
          <a:extLst>
            <a:ext uri="{FF2B5EF4-FFF2-40B4-BE49-F238E27FC236}">
              <a16:creationId xmlns:a16="http://schemas.microsoft.com/office/drawing/2014/main" id="{60C31DD4-4A07-4845-B1A4-278634FD47C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4" name="直線コネクタ 443">
          <a:extLst>
            <a:ext uri="{FF2B5EF4-FFF2-40B4-BE49-F238E27FC236}">
              <a16:creationId xmlns:a16="http://schemas.microsoft.com/office/drawing/2014/main" id="{D6901B15-3B72-4D92-92E8-801AA696B97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5" name="テキスト ボックス 444">
          <a:extLst>
            <a:ext uri="{FF2B5EF4-FFF2-40B4-BE49-F238E27FC236}">
              <a16:creationId xmlns:a16="http://schemas.microsoft.com/office/drawing/2014/main" id="{4FDBBA7D-877B-45C4-9BE9-2435EDC276C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6" name="直線コネクタ 445">
          <a:extLst>
            <a:ext uri="{FF2B5EF4-FFF2-40B4-BE49-F238E27FC236}">
              <a16:creationId xmlns:a16="http://schemas.microsoft.com/office/drawing/2014/main" id="{E19E9353-80FB-4A6D-B7C0-870A6B0DF38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7" name="テキスト ボックス 446">
          <a:extLst>
            <a:ext uri="{FF2B5EF4-FFF2-40B4-BE49-F238E27FC236}">
              <a16:creationId xmlns:a16="http://schemas.microsoft.com/office/drawing/2014/main" id="{AD6AECB2-4A05-4DC9-AD8A-60124335D74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8" name="直線コネクタ 447">
          <a:extLst>
            <a:ext uri="{FF2B5EF4-FFF2-40B4-BE49-F238E27FC236}">
              <a16:creationId xmlns:a16="http://schemas.microsoft.com/office/drawing/2014/main" id="{E92EC096-F237-48E0-ACB6-1CAB2ADAFC0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9" name="テキスト ボックス 448">
          <a:extLst>
            <a:ext uri="{FF2B5EF4-FFF2-40B4-BE49-F238E27FC236}">
              <a16:creationId xmlns:a16="http://schemas.microsoft.com/office/drawing/2014/main" id="{F3199293-DE45-43C2-BD53-3DA49F05B50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0" name="【消防施設】&#10;有形固定資産減価償却率グラフ枠">
          <a:extLst>
            <a:ext uri="{FF2B5EF4-FFF2-40B4-BE49-F238E27FC236}">
              <a16:creationId xmlns:a16="http://schemas.microsoft.com/office/drawing/2014/main" id="{B227CD17-960C-4C8E-93D6-42E879D0C43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451" name="直線コネクタ 450">
          <a:extLst>
            <a:ext uri="{FF2B5EF4-FFF2-40B4-BE49-F238E27FC236}">
              <a16:creationId xmlns:a16="http://schemas.microsoft.com/office/drawing/2014/main" id="{778EDA1E-C614-4422-BA6F-B853B7D6B995}"/>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452" name="【消防施設】&#10;有形固定資産減価償却率最小値テキスト">
          <a:extLst>
            <a:ext uri="{FF2B5EF4-FFF2-40B4-BE49-F238E27FC236}">
              <a16:creationId xmlns:a16="http://schemas.microsoft.com/office/drawing/2014/main" id="{0C596C8B-32A6-44E3-A55A-C8F017044445}"/>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53" name="直線コネクタ 452">
          <a:extLst>
            <a:ext uri="{FF2B5EF4-FFF2-40B4-BE49-F238E27FC236}">
              <a16:creationId xmlns:a16="http://schemas.microsoft.com/office/drawing/2014/main" id="{D4261DD2-6737-426E-8466-740D1BF73735}"/>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454" name="【消防施設】&#10;有形固定資産減価償却率最大値テキスト">
          <a:extLst>
            <a:ext uri="{FF2B5EF4-FFF2-40B4-BE49-F238E27FC236}">
              <a16:creationId xmlns:a16="http://schemas.microsoft.com/office/drawing/2014/main" id="{10BD7ED9-D108-4242-9966-99E0704D8A24}"/>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455" name="直線コネクタ 454">
          <a:extLst>
            <a:ext uri="{FF2B5EF4-FFF2-40B4-BE49-F238E27FC236}">
              <a16:creationId xmlns:a16="http://schemas.microsoft.com/office/drawing/2014/main" id="{080EDCFF-13C3-4EDE-849E-07A194851E9F}"/>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456" name="【消防施設】&#10;有形固定資産減価償却率平均値テキスト">
          <a:extLst>
            <a:ext uri="{FF2B5EF4-FFF2-40B4-BE49-F238E27FC236}">
              <a16:creationId xmlns:a16="http://schemas.microsoft.com/office/drawing/2014/main" id="{DB1BE074-A22D-43CF-8F3D-28C574FAF1A4}"/>
            </a:ext>
          </a:extLst>
        </xdr:cNvPr>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457" name="フローチャート: 判断 456">
          <a:extLst>
            <a:ext uri="{FF2B5EF4-FFF2-40B4-BE49-F238E27FC236}">
              <a16:creationId xmlns:a16="http://schemas.microsoft.com/office/drawing/2014/main" id="{2996F1FC-B8B3-4AEB-B79D-A83128A1CCA9}"/>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458" name="フローチャート: 判断 457">
          <a:extLst>
            <a:ext uri="{FF2B5EF4-FFF2-40B4-BE49-F238E27FC236}">
              <a16:creationId xmlns:a16="http://schemas.microsoft.com/office/drawing/2014/main" id="{026A8022-801D-4CF8-917D-E64E61B22BF0}"/>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145432</xdr:rowOff>
    </xdr:from>
    <xdr:ext cx="405111" cy="259045"/>
    <xdr:sp macro="" textlink="">
      <xdr:nvSpPr>
        <xdr:cNvPr id="459" name="n_1aveValue【消防施設】&#10;有形固定資産減価償却率">
          <a:extLst>
            <a:ext uri="{FF2B5EF4-FFF2-40B4-BE49-F238E27FC236}">
              <a16:creationId xmlns:a16="http://schemas.microsoft.com/office/drawing/2014/main" id="{547F603B-59C8-41CD-B4D6-724A8641C908}"/>
            </a:ext>
          </a:extLst>
        </xdr:cNvPr>
        <xdr:cNvSpPr txBox="1"/>
      </xdr:nvSpPr>
      <xdr:spPr>
        <a:xfrm>
          <a:off x="15266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118745</xdr:rowOff>
    </xdr:from>
    <xdr:to>
      <xdr:col>76</xdr:col>
      <xdr:colOff>165100</xdr:colOff>
      <xdr:row>82</xdr:row>
      <xdr:rowOff>48895</xdr:rowOff>
    </xdr:to>
    <xdr:sp macro="" textlink="">
      <xdr:nvSpPr>
        <xdr:cNvPr id="460" name="フローチャート: 判断 459">
          <a:extLst>
            <a:ext uri="{FF2B5EF4-FFF2-40B4-BE49-F238E27FC236}">
              <a16:creationId xmlns:a16="http://schemas.microsoft.com/office/drawing/2014/main" id="{46308E8D-1DFF-4EA4-A077-3697FAA57CCF}"/>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65422</xdr:rowOff>
    </xdr:from>
    <xdr:ext cx="405111" cy="259045"/>
    <xdr:sp macro="" textlink="">
      <xdr:nvSpPr>
        <xdr:cNvPr id="461" name="n_2aveValue【消防施設】&#10;有形固定資産減価償却率">
          <a:extLst>
            <a:ext uri="{FF2B5EF4-FFF2-40B4-BE49-F238E27FC236}">
              <a16:creationId xmlns:a16="http://schemas.microsoft.com/office/drawing/2014/main" id="{A03BFEC8-D372-4890-89EE-BC7EFA82E673}"/>
            </a:ext>
          </a:extLst>
        </xdr:cNvPr>
        <xdr:cNvSpPr txBox="1"/>
      </xdr:nvSpPr>
      <xdr:spPr>
        <a:xfrm>
          <a:off x="14389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15875</xdr:rowOff>
    </xdr:from>
    <xdr:to>
      <xdr:col>72</xdr:col>
      <xdr:colOff>38100</xdr:colOff>
      <xdr:row>82</xdr:row>
      <xdr:rowOff>117475</xdr:rowOff>
    </xdr:to>
    <xdr:sp macro="" textlink="">
      <xdr:nvSpPr>
        <xdr:cNvPr id="462" name="フローチャート: 判断 461">
          <a:extLst>
            <a:ext uri="{FF2B5EF4-FFF2-40B4-BE49-F238E27FC236}">
              <a16:creationId xmlns:a16="http://schemas.microsoft.com/office/drawing/2014/main" id="{53056C83-7996-4763-B14C-160239DF4C01}"/>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134002</xdr:rowOff>
    </xdr:from>
    <xdr:ext cx="405111" cy="259045"/>
    <xdr:sp macro="" textlink="">
      <xdr:nvSpPr>
        <xdr:cNvPr id="463" name="n_3aveValue【消防施設】&#10;有形固定資産減価償却率">
          <a:extLst>
            <a:ext uri="{FF2B5EF4-FFF2-40B4-BE49-F238E27FC236}">
              <a16:creationId xmlns:a16="http://schemas.microsoft.com/office/drawing/2014/main" id="{F7343272-65ED-4239-8AE2-9F26409E664A}"/>
            </a:ext>
          </a:extLst>
        </xdr:cNvPr>
        <xdr:cNvSpPr txBox="1"/>
      </xdr:nvSpPr>
      <xdr:spPr>
        <a:xfrm>
          <a:off x="13500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82</xdr:row>
      <xdr:rowOff>120650</xdr:rowOff>
    </xdr:from>
    <xdr:to>
      <xdr:col>67</xdr:col>
      <xdr:colOff>101600</xdr:colOff>
      <xdr:row>83</xdr:row>
      <xdr:rowOff>50800</xdr:rowOff>
    </xdr:to>
    <xdr:sp macro="" textlink="">
      <xdr:nvSpPr>
        <xdr:cNvPr id="464" name="フローチャート: 判断 463">
          <a:extLst>
            <a:ext uri="{FF2B5EF4-FFF2-40B4-BE49-F238E27FC236}">
              <a16:creationId xmlns:a16="http://schemas.microsoft.com/office/drawing/2014/main" id="{776F7163-0F51-4C5D-8867-4955EE691B0A}"/>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81</xdr:row>
      <xdr:rowOff>67327</xdr:rowOff>
    </xdr:from>
    <xdr:ext cx="405111" cy="259045"/>
    <xdr:sp macro="" textlink="">
      <xdr:nvSpPr>
        <xdr:cNvPr id="465" name="n_4aveValue【消防施設】&#10;有形固定資産減価償却率">
          <a:extLst>
            <a:ext uri="{FF2B5EF4-FFF2-40B4-BE49-F238E27FC236}">
              <a16:creationId xmlns:a16="http://schemas.microsoft.com/office/drawing/2014/main" id="{3D45DED4-8A84-4C12-84CE-79016316B04B}"/>
            </a:ext>
          </a:extLst>
        </xdr:cNvPr>
        <xdr:cNvSpPr txBox="1"/>
      </xdr:nvSpPr>
      <xdr:spPr>
        <a:xfrm>
          <a:off x="12611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8A655A72-7714-4C6F-8787-74874569BED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2F208C25-D26A-43B1-AB73-B281E991A99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id="{444DA68A-987A-434E-82E9-76E28AAA692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9" name="テキスト ボックス 468">
          <a:extLst>
            <a:ext uri="{FF2B5EF4-FFF2-40B4-BE49-F238E27FC236}">
              <a16:creationId xmlns:a16="http://schemas.microsoft.com/office/drawing/2014/main" id="{8D982E77-5B1B-44F5-B6CD-CF11D398398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0" name="テキスト ボックス 469">
          <a:extLst>
            <a:ext uri="{FF2B5EF4-FFF2-40B4-BE49-F238E27FC236}">
              <a16:creationId xmlns:a16="http://schemas.microsoft.com/office/drawing/2014/main" id="{2D19D7D6-926B-4858-920A-7A6E6E48CA4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46355</xdr:rowOff>
    </xdr:from>
    <xdr:to>
      <xdr:col>85</xdr:col>
      <xdr:colOff>177800</xdr:colOff>
      <xdr:row>81</xdr:row>
      <xdr:rowOff>147955</xdr:rowOff>
    </xdr:to>
    <xdr:sp macro="" textlink="">
      <xdr:nvSpPr>
        <xdr:cNvPr id="471" name="楕円 470">
          <a:extLst>
            <a:ext uri="{FF2B5EF4-FFF2-40B4-BE49-F238E27FC236}">
              <a16:creationId xmlns:a16="http://schemas.microsoft.com/office/drawing/2014/main" id="{68C93BA7-D319-40DC-89D7-EA936E8F8A9F}"/>
            </a:ext>
          </a:extLst>
        </xdr:cNvPr>
        <xdr:cNvSpPr/>
      </xdr:nvSpPr>
      <xdr:spPr>
        <a:xfrm>
          <a:off x="162687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69232</xdr:rowOff>
    </xdr:from>
    <xdr:ext cx="405111" cy="259045"/>
    <xdr:sp macro="" textlink="">
      <xdr:nvSpPr>
        <xdr:cNvPr id="472" name="【消防施設】&#10;有形固定資産減価償却率該当値テキスト">
          <a:extLst>
            <a:ext uri="{FF2B5EF4-FFF2-40B4-BE49-F238E27FC236}">
              <a16:creationId xmlns:a16="http://schemas.microsoft.com/office/drawing/2014/main" id="{8907A079-85FD-4388-92FD-93DCA3EBAFA4}"/>
            </a:ext>
          </a:extLst>
        </xdr:cNvPr>
        <xdr:cNvSpPr txBox="1"/>
      </xdr:nvSpPr>
      <xdr:spPr>
        <a:xfrm>
          <a:off x="16357600"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124461</xdr:rowOff>
    </xdr:from>
    <xdr:to>
      <xdr:col>81</xdr:col>
      <xdr:colOff>101600</xdr:colOff>
      <xdr:row>83</xdr:row>
      <xdr:rowOff>54611</xdr:rowOff>
    </xdr:to>
    <xdr:sp macro="" textlink="">
      <xdr:nvSpPr>
        <xdr:cNvPr id="473" name="楕円 472">
          <a:extLst>
            <a:ext uri="{FF2B5EF4-FFF2-40B4-BE49-F238E27FC236}">
              <a16:creationId xmlns:a16="http://schemas.microsoft.com/office/drawing/2014/main" id="{29419CFE-1DB9-4F5A-B601-006FDE85D7DD}"/>
            </a:ext>
          </a:extLst>
        </xdr:cNvPr>
        <xdr:cNvSpPr/>
      </xdr:nvSpPr>
      <xdr:spPr>
        <a:xfrm>
          <a:off x="15430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97155</xdr:rowOff>
    </xdr:from>
    <xdr:to>
      <xdr:col>85</xdr:col>
      <xdr:colOff>127000</xdr:colOff>
      <xdr:row>83</xdr:row>
      <xdr:rowOff>3811</xdr:rowOff>
    </xdr:to>
    <xdr:cxnSp macro="">
      <xdr:nvCxnSpPr>
        <xdr:cNvPr id="474" name="直線コネクタ 473">
          <a:extLst>
            <a:ext uri="{FF2B5EF4-FFF2-40B4-BE49-F238E27FC236}">
              <a16:creationId xmlns:a16="http://schemas.microsoft.com/office/drawing/2014/main" id="{9CB77B35-5D55-4F7E-9C2B-902A4639DA92}"/>
            </a:ext>
          </a:extLst>
        </xdr:cNvPr>
        <xdr:cNvCxnSpPr/>
      </xdr:nvCxnSpPr>
      <xdr:spPr>
        <a:xfrm flipV="1">
          <a:off x="15481300" y="13984605"/>
          <a:ext cx="838200" cy="24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71120</xdr:rowOff>
    </xdr:from>
    <xdr:to>
      <xdr:col>76</xdr:col>
      <xdr:colOff>165100</xdr:colOff>
      <xdr:row>84</xdr:row>
      <xdr:rowOff>1270</xdr:rowOff>
    </xdr:to>
    <xdr:sp macro="" textlink="">
      <xdr:nvSpPr>
        <xdr:cNvPr id="475" name="楕円 474">
          <a:extLst>
            <a:ext uri="{FF2B5EF4-FFF2-40B4-BE49-F238E27FC236}">
              <a16:creationId xmlns:a16="http://schemas.microsoft.com/office/drawing/2014/main" id="{CA459661-C9D8-4283-9CE3-120582F2F00E}"/>
            </a:ext>
          </a:extLst>
        </xdr:cNvPr>
        <xdr:cNvSpPr/>
      </xdr:nvSpPr>
      <xdr:spPr>
        <a:xfrm>
          <a:off x="14541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3811</xdr:rowOff>
    </xdr:from>
    <xdr:to>
      <xdr:col>81</xdr:col>
      <xdr:colOff>50800</xdr:colOff>
      <xdr:row>83</xdr:row>
      <xdr:rowOff>121920</xdr:rowOff>
    </xdr:to>
    <xdr:cxnSp macro="">
      <xdr:nvCxnSpPr>
        <xdr:cNvPr id="476" name="直線コネクタ 475">
          <a:extLst>
            <a:ext uri="{FF2B5EF4-FFF2-40B4-BE49-F238E27FC236}">
              <a16:creationId xmlns:a16="http://schemas.microsoft.com/office/drawing/2014/main" id="{7DB86D33-136A-478C-98C1-A3A32D9F1E37}"/>
            </a:ext>
          </a:extLst>
        </xdr:cNvPr>
        <xdr:cNvCxnSpPr/>
      </xdr:nvCxnSpPr>
      <xdr:spPr>
        <a:xfrm flipV="1">
          <a:off x="14592300" y="14234161"/>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113030</xdr:rowOff>
    </xdr:from>
    <xdr:to>
      <xdr:col>72</xdr:col>
      <xdr:colOff>38100</xdr:colOff>
      <xdr:row>84</xdr:row>
      <xdr:rowOff>43180</xdr:rowOff>
    </xdr:to>
    <xdr:sp macro="" textlink="">
      <xdr:nvSpPr>
        <xdr:cNvPr id="477" name="楕円 476">
          <a:extLst>
            <a:ext uri="{FF2B5EF4-FFF2-40B4-BE49-F238E27FC236}">
              <a16:creationId xmlns:a16="http://schemas.microsoft.com/office/drawing/2014/main" id="{5131AE9E-B6FB-4D16-89AE-0DB9B7D379C5}"/>
            </a:ext>
          </a:extLst>
        </xdr:cNvPr>
        <xdr:cNvSpPr/>
      </xdr:nvSpPr>
      <xdr:spPr>
        <a:xfrm>
          <a:off x="13652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121920</xdr:rowOff>
    </xdr:from>
    <xdr:to>
      <xdr:col>76</xdr:col>
      <xdr:colOff>114300</xdr:colOff>
      <xdr:row>83</xdr:row>
      <xdr:rowOff>163830</xdr:rowOff>
    </xdr:to>
    <xdr:cxnSp macro="">
      <xdr:nvCxnSpPr>
        <xdr:cNvPr id="478" name="直線コネクタ 477">
          <a:extLst>
            <a:ext uri="{FF2B5EF4-FFF2-40B4-BE49-F238E27FC236}">
              <a16:creationId xmlns:a16="http://schemas.microsoft.com/office/drawing/2014/main" id="{FA1FED16-E2C4-474A-8030-CEF1CBF0F9B4}"/>
            </a:ext>
          </a:extLst>
        </xdr:cNvPr>
        <xdr:cNvCxnSpPr/>
      </xdr:nvCxnSpPr>
      <xdr:spPr>
        <a:xfrm flipV="1">
          <a:off x="13703300" y="143522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57786</xdr:rowOff>
    </xdr:from>
    <xdr:to>
      <xdr:col>67</xdr:col>
      <xdr:colOff>101600</xdr:colOff>
      <xdr:row>83</xdr:row>
      <xdr:rowOff>159386</xdr:rowOff>
    </xdr:to>
    <xdr:sp macro="" textlink="">
      <xdr:nvSpPr>
        <xdr:cNvPr id="479" name="楕円 478">
          <a:extLst>
            <a:ext uri="{FF2B5EF4-FFF2-40B4-BE49-F238E27FC236}">
              <a16:creationId xmlns:a16="http://schemas.microsoft.com/office/drawing/2014/main" id="{6BBF5D7A-CF16-4B3B-B75E-5394BB845250}"/>
            </a:ext>
          </a:extLst>
        </xdr:cNvPr>
        <xdr:cNvSpPr/>
      </xdr:nvSpPr>
      <xdr:spPr>
        <a:xfrm>
          <a:off x="12763500" y="14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108586</xdr:rowOff>
    </xdr:from>
    <xdr:to>
      <xdr:col>71</xdr:col>
      <xdr:colOff>177800</xdr:colOff>
      <xdr:row>83</xdr:row>
      <xdr:rowOff>163830</xdr:rowOff>
    </xdr:to>
    <xdr:cxnSp macro="">
      <xdr:nvCxnSpPr>
        <xdr:cNvPr id="480" name="直線コネクタ 479">
          <a:extLst>
            <a:ext uri="{FF2B5EF4-FFF2-40B4-BE49-F238E27FC236}">
              <a16:creationId xmlns:a16="http://schemas.microsoft.com/office/drawing/2014/main" id="{5B035C7B-96EB-4BEF-9215-165B002FFE48}"/>
            </a:ext>
          </a:extLst>
        </xdr:cNvPr>
        <xdr:cNvCxnSpPr/>
      </xdr:nvCxnSpPr>
      <xdr:spPr>
        <a:xfrm>
          <a:off x="12814300" y="14338936"/>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45738</xdr:rowOff>
    </xdr:from>
    <xdr:ext cx="405111" cy="259045"/>
    <xdr:sp macro="" textlink="">
      <xdr:nvSpPr>
        <xdr:cNvPr id="481" name="n_1mainValue【消防施設】&#10;有形固定資産減価償却率">
          <a:extLst>
            <a:ext uri="{FF2B5EF4-FFF2-40B4-BE49-F238E27FC236}">
              <a16:creationId xmlns:a16="http://schemas.microsoft.com/office/drawing/2014/main" id="{CE41767B-B217-4903-9E82-B830AA565AE7}"/>
            </a:ext>
          </a:extLst>
        </xdr:cNvPr>
        <xdr:cNvSpPr txBox="1"/>
      </xdr:nvSpPr>
      <xdr:spPr>
        <a:xfrm>
          <a:off x="15266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163847</xdr:rowOff>
    </xdr:from>
    <xdr:ext cx="405111" cy="259045"/>
    <xdr:sp macro="" textlink="">
      <xdr:nvSpPr>
        <xdr:cNvPr id="482" name="n_2mainValue【消防施設】&#10;有形固定資産減価償却率">
          <a:extLst>
            <a:ext uri="{FF2B5EF4-FFF2-40B4-BE49-F238E27FC236}">
              <a16:creationId xmlns:a16="http://schemas.microsoft.com/office/drawing/2014/main" id="{BF81116E-1962-418D-BDE7-5630CBDB3F8D}"/>
            </a:ext>
          </a:extLst>
        </xdr:cNvPr>
        <xdr:cNvSpPr txBox="1"/>
      </xdr:nvSpPr>
      <xdr:spPr>
        <a:xfrm>
          <a:off x="143897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34307</xdr:rowOff>
    </xdr:from>
    <xdr:ext cx="405111" cy="259045"/>
    <xdr:sp macro="" textlink="">
      <xdr:nvSpPr>
        <xdr:cNvPr id="483" name="n_3mainValue【消防施設】&#10;有形固定資産減価償却率">
          <a:extLst>
            <a:ext uri="{FF2B5EF4-FFF2-40B4-BE49-F238E27FC236}">
              <a16:creationId xmlns:a16="http://schemas.microsoft.com/office/drawing/2014/main" id="{962CB7D7-0EE3-48F7-A7A4-2C93D0CE7044}"/>
            </a:ext>
          </a:extLst>
        </xdr:cNvPr>
        <xdr:cNvSpPr txBox="1"/>
      </xdr:nvSpPr>
      <xdr:spPr>
        <a:xfrm>
          <a:off x="13500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150513</xdr:rowOff>
    </xdr:from>
    <xdr:ext cx="405111" cy="259045"/>
    <xdr:sp macro="" textlink="">
      <xdr:nvSpPr>
        <xdr:cNvPr id="484" name="n_4mainValue【消防施設】&#10;有形固定資産減価償却率">
          <a:extLst>
            <a:ext uri="{FF2B5EF4-FFF2-40B4-BE49-F238E27FC236}">
              <a16:creationId xmlns:a16="http://schemas.microsoft.com/office/drawing/2014/main" id="{67CE4354-6BEC-41B8-895F-32E09C91F942}"/>
            </a:ext>
          </a:extLst>
        </xdr:cNvPr>
        <xdr:cNvSpPr txBox="1"/>
      </xdr:nvSpPr>
      <xdr:spPr>
        <a:xfrm>
          <a:off x="12611744"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5" name="正方形/長方形 484">
          <a:extLst>
            <a:ext uri="{FF2B5EF4-FFF2-40B4-BE49-F238E27FC236}">
              <a16:creationId xmlns:a16="http://schemas.microsoft.com/office/drawing/2014/main" id="{633BFCAE-56B2-44DF-B846-1FFDBBB1FFA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6" name="正方形/長方形 485">
          <a:extLst>
            <a:ext uri="{FF2B5EF4-FFF2-40B4-BE49-F238E27FC236}">
              <a16:creationId xmlns:a16="http://schemas.microsoft.com/office/drawing/2014/main" id="{B8EB0669-F0FE-4E79-A448-4EEF3FA6482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7" name="正方形/長方形 486">
          <a:extLst>
            <a:ext uri="{FF2B5EF4-FFF2-40B4-BE49-F238E27FC236}">
              <a16:creationId xmlns:a16="http://schemas.microsoft.com/office/drawing/2014/main" id="{38BB7B7E-9DB3-4301-AD99-14E4123D82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8" name="正方形/長方形 487">
          <a:extLst>
            <a:ext uri="{FF2B5EF4-FFF2-40B4-BE49-F238E27FC236}">
              <a16:creationId xmlns:a16="http://schemas.microsoft.com/office/drawing/2014/main" id="{16D004F6-1AD9-4785-BDED-7B67C699E8F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9" name="正方形/長方形 488">
          <a:extLst>
            <a:ext uri="{FF2B5EF4-FFF2-40B4-BE49-F238E27FC236}">
              <a16:creationId xmlns:a16="http://schemas.microsoft.com/office/drawing/2014/main" id="{0427B074-0FE1-4E77-A7EC-9948CEC7AB2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0" name="正方形/長方形 489">
          <a:extLst>
            <a:ext uri="{FF2B5EF4-FFF2-40B4-BE49-F238E27FC236}">
              <a16:creationId xmlns:a16="http://schemas.microsoft.com/office/drawing/2014/main" id="{FF7054B2-8B31-40FE-B01F-FA69E89C2A9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1" name="正方形/長方形 490">
          <a:extLst>
            <a:ext uri="{FF2B5EF4-FFF2-40B4-BE49-F238E27FC236}">
              <a16:creationId xmlns:a16="http://schemas.microsoft.com/office/drawing/2014/main" id="{0BDF5A1E-E895-4576-A645-DC5279580CA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2" name="正方形/長方形 491">
          <a:extLst>
            <a:ext uri="{FF2B5EF4-FFF2-40B4-BE49-F238E27FC236}">
              <a16:creationId xmlns:a16="http://schemas.microsoft.com/office/drawing/2014/main" id="{2D7C1085-9F41-40CB-8FA6-1B822048A2D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3" name="テキスト ボックス 492">
          <a:extLst>
            <a:ext uri="{FF2B5EF4-FFF2-40B4-BE49-F238E27FC236}">
              <a16:creationId xmlns:a16="http://schemas.microsoft.com/office/drawing/2014/main" id="{EE40983C-B91D-4F94-B71A-2534D0228D1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4" name="直線コネクタ 493">
          <a:extLst>
            <a:ext uri="{FF2B5EF4-FFF2-40B4-BE49-F238E27FC236}">
              <a16:creationId xmlns:a16="http://schemas.microsoft.com/office/drawing/2014/main" id="{7EAA5DF8-D16D-41BC-BBA9-727E5CCEE8D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5" name="直線コネクタ 494">
          <a:extLst>
            <a:ext uri="{FF2B5EF4-FFF2-40B4-BE49-F238E27FC236}">
              <a16:creationId xmlns:a16="http://schemas.microsoft.com/office/drawing/2014/main" id="{958FDC7E-524E-4039-BD15-04FBAAAD9EA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6" name="テキスト ボックス 495">
          <a:extLst>
            <a:ext uri="{FF2B5EF4-FFF2-40B4-BE49-F238E27FC236}">
              <a16:creationId xmlns:a16="http://schemas.microsoft.com/office/drawing/2014/main" id="{DF4C2827-1FAB-490B-B027-BA99C1832FC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7" name="直線コネクタ 496">
          <a:extLst>
            <a:ext uri="{FF2B5EF4-FFF2-40B4-BE49-F238E27FC236}">
              <a16:creationId xmlns:a16="http://schemas.microsoft.com/office/drawing/2014/main" id="{26E1D15A-1569-4BAB-ACD7-FE3FB62CF1B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8" name="テキスト ボックス 497">
          <a:extLst>
            <a:ext uri="{FF2B5EF4-FFF2-40B4-BE49-F238E27FC236}">
              <a16:creationId xmlns:a16="http://schemas.microsoft.com/office/drawing/2014/main" id="{3BFEC9AD-76AD-470C-A15F-DCF47A5FDB45}"/>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9" name="直線コネクタ 498">
          <a:extLst>
            <a:ext uri="{FF2B5EF4-FFF2-40B4-BE49-F238E27FC236}">
              <a16:creationId xmlns:a16="http://schemas.microsoft.com/office/drawing/2014/main" id="{42E10C6E-62B2-4CE4-AABA-5E00DE8CC74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00" name="テキスト ボックス 499">
          <a:extLst>
            <a:ext uri="{FF2B5EF4-FFF2-40B4-BE49-F238E27FC236}">
              <a16:creationId xmlns:a16="http://schemas.microsoft.com/office/drawing/2014/main" id="{5AF54DD1-A789-4726-BD6D-1F3E8106517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1" name="直線コネクタ 500">
          <a:extLst>
            <a:ext uri="{FF2B5EF4-FFF2-40B4-BE49-F238E27FC236}">
              <a16:creationId xmlns:a16="http://schemas.microsoft.com/office/drawing/2014/main" id="{B1682AED-786D-4416-9408-D5E4FCC5120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2" name="テキスト ボックス 501">
          <a:extLst>
            <a:ext uri="{FF2B5EF4-FFF2-40B4-BE49-F238E27FC236}">
              <a16:creationId xmlns:a16="http://schemas.microsoft.com/office/drawing/2014/main" id="{6B60F21F-E7A3-498D-926F-C79DCA93E68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3" name="直線コネクタ 502">
          <a:extLst>
            <a:ext uri="{FF2B5EF4-FFF2-40B4-BE49-F238E27FC236}">
              <a16:creationId xmlns:a16="http://schemas.microsoft.com/office/drawing/2014/main" id="{8A1D3F42-9741-4A19-AB11-9E8D7AC14B4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4" name="テキスト ボックス 503">
          <a:extLst>
            <a:ext uri="{FF2B5EF4-FFF2-40B4-BE49-F238E27FC236}">
              <a16:creationId xmlns:a16="http://schemas.microsoft.com/office/drawing/2014/main" id="{9752D88B-EB54-43AB-AA9B-5C874F948F4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5" name="【消防施設】&#10;一人当たり面積グラフ枠">
          <a:extLst>
            <a:ext uri="{FF2B5EF4-FFF2-40B4-BE49-F238E27FC236}">
              <a16:creationId xmlns:a16="http://schemas.microsoft.com/office/drawing/2014/main" id="{83DC267B-58DD-4D25-B999-C11022DF274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506" name="直線コネクタ 505">
          <a:extLst>
            <a:ext uri="{FF2B5EF4-FFF2-40B4-BE49-F238E27FC236}">
              <a16:creationId xmlns:a16="http://schemas.microsoft.com/office/drawing/2014/main" id="{D5DBF987-3D21-44D6-A1EB-F33687DB630B}"/>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507" name="【消防施設】&#10;一人当たり面積最小値テキスト">
          <a:extLst>
            <a:ext uri="{FF2B5EF4-FFF2-40B4-BE49-F238E27FC236}">
              <a16:creationId xmlns:a16="http://schemas.microsoft.com/office/drawing/2014/main" id="{2D2CA2E3-3827-4AD6-BB1E-B680BECE18EB}"/>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508" name="直線コネクタ 507">
          <a:extLst>
            <a:ext uri="{FF2B5EF4-FFF2-40B4-BE49-F238E27FC236}">
              <a16:creationId xmlns:a16="http://schemas.microsoft.com/office/drawing/2014/main" id="{5873B43F-88D6-4689-94AE-6E875D987E52}"/>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509" name="【消防施設】&#10;一人当たり面積最大値テキスト">
          <a:extLst>
            <a:ext uri="{FF2B5EF4-FFF2-40B4-BE49-F238E27FC236}">
              <a16:creationId xmlns:a16="http://schemas.microsoft.com/office/drawing/2014/main" id="{7E19DBD6-8BF7-4737-9D15-FAC6192BA4E5}"/>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510" name="直線コネクタ 509">
          <a:extLst>
            <a:ext uri="{FF2B5EF4-FFF2-40B4-BE49-F238E27FC236}">
              <a16:creationId xmlns:a16="http://schemas.microsoft.com/office/drawing/2014/main" id="{3E43F7D4-DABC-41E5-9A97-3C8297225779}"/>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109745</xdr:rowOff>
    </xdr:from>
    <xdr:ext cx="469744" cy="259045"/>
    <xdr:sp macro="" textlink="">
      <xdr:nvSpPr>
        <xdr:cNvPr id="511" name="【消防施設】&#10;一人当たり面積平均値テキスト">
          <a:extLst>
            <a:ext uri="{FF2B5EF4-FFF2-40B4-BE49-F238E27FC236}">
              <a16:creationId xmlns:a16="http://schemas.microsoft.com/office/drawing/2014/main" id="{984D3906-9BC6-4AFB-9120-3D67C9660E6C}"/>
            </a:ext>
          </a:extLst>
        </xdr:cNvPr>
        <xdr:cNvSpPr txBox="1"/>
      </xdr:nvSpPr>
      <xdr:spPr>
        <a:xfrm>
          <a:off x="22199600" y="1434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512" name="フローチャート: 判断 511">
          <a:extLst>
            <a:ext uri="{FF2B5EF4-FFF2-40B4-BE49-F238E27FC236}">
              <a16:creationId xmlns:a16="http://schemas.microsoft.com/office/drawing/2014/main" id="{D58C281E-E10A-4BE5-98DB-786B0F79F6C6}"/>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513" name="フローチャート: 判断 512">
          <a:extLst>
            <a:ext uri="{FF2B5EF4-FFF2-40B4-BE49-F238E27FC236}">
              <a16:creationId xmlns:a16="http://schemas.microsoft.com/office/drawing/2014/main" id="{15216B95-45E4-4E37-9AEA-D90BB3324F23}"/>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73169</xdr:rowOff>
    </xdr:from>
    <xdr:ext cx="469744" cy="259045"/>
    <xdr:sp macro="" textlink="">
      <xdr:nvSpPr>
        <xdr:cNvPr id="514" name="n_1aveValue【消防施設】&#10;一人当たり面積">
          <a:extLst>
            <a:ext uri="{FF2B5EF4-FFF2-40B4-BE49-F238E27FC236}">
              <a16:creationId xmlns:a16="http://schemas.microsoft.com/office/drawing/2014/main" id="{DE4492B8-D182-46FB-9A01-B60A58B32C7B}"/>
            </a:ext>
          </a:extLst>
        </xdr:cNvPr>
        <xdr:cNvSpPr txBox="1"/>
      </xdr:nvSpPr>
      <xdr:spPr>
        <a:xfrm>
          <a:off x="21075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149606</xdr:rowOff>
    </xdr:from>
    <xdr:to>
      <xdr:col>107</xdr:col>
      <xdr:colOff>101600</xdr:colOff>
      <xdr:row>84</xdr:row>
      <xdr:rowOff>79756</xdr:rowOff>
    </xdr:to>
    <xdr:sp macro="" textlink="">
      <xdr:nvSpPr>
        <xdr:cNvPr id="515" name="フローチャート: 判断 514">
          <a:extLst>
            <a:ext uri="{FF2B5EF4-FFF2-40B4-BE49-F238E27FC236}">
              <a16:creationId xmlns:a16="http://schemas.microsoft.com/office/drawing/2014/main" id="{314AEA6D-35FD-4C7C-ACE8-E9B5B4A6940E}"/>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70883</xdr:rowOff>
    </xdr:from>
    <xdr:ext cx="469744" cy="259045"/>
    <xdr:sp macro="" textlink="">
      <xdr:nvSpPr>
        <xdr:cNvPr id="516" name="n_2aveValue【消防施設】&#10;一人当たり面積">
          <a:extLst>
            <a:ext uri="{FF2B5EF4-FFF2-40B4-BE49-F238E27FC236}">
              <a16:creationId xmlns:a16="http://schemas.microsoft.com/office/drawing/2014/main" id="{41604A0F-AA2C-45BA-B8B5-1CC15A1616EC}"/>
            </a:ext>
          </a:extLst>
        </xdr:cNvPr>
        <xdr:cNvSpPr txBox="1"/>
      </xdr:nvSpPr>
      <xdr:spPr>
        <a:xfrm>
          <a:off x="201994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82</xdr:row>
      <xdr:rowOff>140463</xdr:rowOff>
    </xdr:from>
    <xdr:to>
      <xdr:col>102</xdr:col>
      <xdr:colOff>165100</xdr:colOff>
      <xdr:row>83</xdr:row>
      <xdr:rowOff>70613</xdr:rowOff>
    </xdr:to>
    <xdr:sp macro="" textlink="">
      <xdr:nvSpPr>
        <xdr:cNvPr id="517" name="フローチャート: 判断 516">
          <a:extLst>
            <a:ext uri="{FF2B5EF4-FFF2-40B4-BE49-F238E27FC236}">
              <a16:creationId xmlns:a16="http://schemas.microsoft.com/office/drawing/2014/main" id="{87EEEE20-8BDA-4D79-B3F0-91FB911E635D}"/>
            </a:ext>
          </a:extLst>
        </xdr:cNvPr>
        <xdr:cNvSpPr/>
      </xdr:nvSpPr>
      <xdr:spPr>
        <a:xfrm>
          <a:off x="19494500" y="1419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81</xdr:row>
      <xdr:rowOff>87140</xdr:rowOff>
    </xdr:from>
    <xdr:ext cx="469744" cy="259045"/>
    <xdr:sp macro="" textlink="">
      <xdr:nvSpPr>
        <xdr:cNvPr id="518" name="n_3aveValue【消防施設】&#10;一人当たり面積">
          <a:extLst>
            <a:ext uri="{FF2B5EF4-FFF2-40B4-BE49-F238E27FC236}">
              <a16:creationId xmlns:a16="http://schemas.microsoft.com/office/drawing/2014/main" id="{22155474-E1C1-4C50-93B5-FBACB65706C3}"/>
            </a:ext>
          </a:extLst>
        </xdr:cNvPr>
        <xdr:cNvSpPr txBox="1"/>
      </xdr:nvSpPr>
      <xdr:spPr>
        <a:xfrm>
          <a:off x="19310427" y="1397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82</xdr:row>
      <xdr:rowOff>151892</xdr:rowOff>
    </xdr:from>
    <xdr:to>
      <xdr:col>98</xdr:col>
      <xdr:colOff>38100</xdr:colOff>
      <xdr:row>83</xdr:row>
      <xdr:rowOff>82042</xdr:rowOff>
    </xdr:to>
    <xdr:sp macro="" textlink="">
      <xdr:nvSpPr>
        <xdr:cNvPr id="519" name="フローチャート: 判断 518">
          <a:extLst>
            <a:ext uri="{FF2B5EF4-FFF2-40B4-BE49-F238E27FC236}">
              <a16:creationId xmlns:a16="http://schemas.microsoft.com/office/drawing/2014/main" id="{D32ED6F1-818A-4ED5-BF5D-4BB2F15636CF}"/>
            </a:ext>
          </a:extLst>
        </xdr:cNvPr>
        <xdr:cNvSpPr/>
      </xdr:nvSpPr>
      <xdr:spPr>
        <a:xfrm>
          <a:off x="18605500" y="142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81</xdr:row>
      <xdr:rowOff>98569</xdr:rowOff>
    </xdr:from>
    <xdr:ext cx="469744" cy="259045"/>
    <xdr:sp macro="" textlink="">
      <xdr:nvSpPr>
        <xdr:cNvPr id="520" name="n_4aveValue【消防施設】&#10;一人当たり面積">
          <a:extLst>
            <a:ext uri="{FF2B5EF4-FFF2-40B4-BE49-F238E27FC236}">
              <a16:creationId xmlns:a16="http://schemas.microsoft.com/office/drawing/2014/main" id="{23B78BFF-8B95-43D1-98C9-DA0E6E6A4840}"/>
            </a:ext>
          </a:extLst>
        </xdr:cNvPr>
        <xdr:cNvSpPr txBox="1"/>
      </xdr:nvSpPr>
      <xdr:spPr>
        <a:xfrm>
          <a:off x="18421427" y="139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0E8BD683-7AA6-47E4-8EAC-10B3E8889A6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D780672A-7420-4E6D-82E4-0709FDD8577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EA07BD5D-514B-4596-AB4F-05D00E2E062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48942BCC-86D6-4817-A96D-8BB2A921051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id="{D9B3BF78-BF0C-4A38-B44E-70F0FDC4C82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42163</xdr:rowOff>
    </xdr:from>
    <xdr:to>
      <xdr:col>116</xdr:col>
      <xdr:colOff>114300</xdr:colOff>
      <xdr:row>82</xdr:row>
      <xdr:rowOff>143763</xdr:rowOff>
    </xdr:to>
    <xdr:sp macro="" textlink="">
      <xdr:nvSpPr>
        <xdr:cNvPr id="526" name="楕円 525">
          <a:extLst>
            <a:ext uri="{FF2B5EF4-FFF2-40B4-BE49-F238E27FC236}">
              <a16:creationId xmlns:a16="http://schemas.microsoft.com/office/drawing/2014/main" id="{0A6C25D9-D2E2-4172-8F7A-B6BB50910176}"/>
            </a:ext>
          </a:extLst>
        </xdr:cNvPr>
        <xdr:cNvSpPr/>
      </xdr:nvSpPr>
      <xdr:spPr>
        <a:xfrm>
          <a:off x="22110700" y="1410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65040</xdr:rowOff>
    </xdr:from>
    <xdr:ext cx="469744" cy="259045"/>
    <xdr:sp macro="" textlink="">
      <xdr:nvSpPr>
        <xdr:cNvPr id="527" name="【消防施設】&#10;一人当たり面積該当値テキスト">
          <a:extLst>
            <a:ext uri="{FF2B5EF4-FFF2-40B4-BE49-F238E27FC236}">
              <a16:creationId xmlns:a16="http://schemas.microsoft.com/office/drawing/2014/main" id="{61FD6B33-8357-44D5-8F6A-CE21437EB568}"/>
            </a:ext>
          </a:extLst>
        </xdr:cNvPr>
        <xdr:cNvSpPr txBox="1"/>
      </xdr:nvSpPr>
      <xdr:spPr>
        <a:xfrm>
          <a:off x="22199600" y="139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106172</xdr:rowOff>
    </xdr:from>
    <xdr:to>
      <xdr:col>112</xdr:col>
      <xdr:colOff>38100</xdr:colOff>
      <xdr:row>83</xdr:row>
      <xdr:rowOff>36322</xdr:rowOff>
    </xdr:to>
    <xdr:sp macro="" textlink="">
      <xdr:nvSpPr>
        <xdr:cNvPr id="528" name="楕円 527">
          <a:extLst>
            <a:ext uri="{FF2B5EF4-FFF2-40B4-BE49-F238E27FC236}">
              <a16:creationId xmlns:a16="http://schemas.microsoft.com/office/drawing/2014/main" id="{38590F56-E83E-4DAD-B471-961DB5CB1C28}"/>
            </a:ext>
          </a:extLst>
        </xdr:cNvPr>
        <xdr:cNvSpPr/>
      </xdr:nvSpPr>
      <xdr:spPr>
        <a:xfrm>
          <a:off x="21272500" y="141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92963</xdr:rowOff>
    </xdr:from>
    <xdr:to>
      <xdr:col>116</xdr:col>
      <xdr:colOff>63500</xdr:colOff>
      <xdr:row>82</xdr:row>
      <xdr:rowOff>156972</xdr:rowOff>
    </xdr:to>
    <xdr:cxnSp macro="">
      <xdr:nvCxnSpPr>
        <xdr:cNvPr id="529" name="直線コネクタ 528">
          <a:extLst>
            <a:ext uri="{FF2B5EF4-FFF2-40B4-BE49-F238E27FC236}">
              <a16:creationId xmlns:a16="http://schemas.microsoft.com/office/drawing/2014/main" id="{3CC56B94-3B26-4855-8330-F05824757015}"/>
            </a:ext>
          </a:extLst>
        </xdr:cNvPr>
        <xdr:cNvCxnSpPr/>
      </xdr:nvCxnSpPr>
      <xdr:spPr>
        <a:xfrm flipV="1">
          <a:off x="21323300" y="14151863"/>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117602</xdr:rowOff>
    </xdr:from>
    <xdr:to>
      <xdr:col>107</xdr:col>
      <xdr:colOff>101600</xdr:colOff>
      <xdr:row>83</xdr:row>
      <xdr:rowOff>47752</xdr:rowOff>
    </xdr:to>
    <xdr:sp macro="" textlink="">
      <xdr:nvSpPr>
        <xdr:cNvPr id="530" name="楕円 529">
          <a:extLst>
            <a:ext uri="{FF2B5EF4-FFF2-40B4-BE49-F238E27FC236}">
              <a16:creationId xmlns:a16="http://schemas.microsoft.com/office/drawing/2014/main" id="{1AA31377-9015-4E56-90D4-885F7862118D}"/>
            </a:ext>
          </a:extLst>
        </xdr:cNvPr>
        <xdr:cNvSpPr/>
      </xdr:nvSpPr>
      <xdr:spPr>
        <a:xfrm>
          <a:off x="20383500" y="1417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156972</xdr:rowOff>
    </xdr:from>
    <xdr:to>
      <xdr:col>111</xdr:col>
      <xdr:colOff>177800</xdr:colOff>
      <xdr:row>82</xdr:row>
      <xdr:rowOff>168402</xdr:rowOff>
    </xdr:to>
    <xdr:cxnSp macro="">
      <xdr:nvCxnSpPr>
        <xdr:cNvPr id="531" name="直線コネクタ 530">
          <a:extLst>
            <a:ext uri="{FF2B5EF4-FFF2-40B4-BE49-F238E27FC236}">
              <a16:creationId xmlns:a16="http://schemas.microsoft.com/office/drawing/2014/main" id="{A0C3D8E0-89FF-4CE4-A3B7-FDC9088C4237}"/>
            </a:ext>
          </a:extLst>
        </xdr:cNvPr>
        <xdr:cNvCxnSpPr/>
      </xdr:nvCxnSpPr>
      <xdr:spPr>
        <a:xfrm flipV="1">
          <a:off x="20434300" y="1421587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81026</xdr:rowOff>
    </xdr:from>
    <xdr:to>
      <xdr:col>102</xdr:col>
      <xdr:colOff>165100</xdr:colOff>
      <xdr:row>84</xdr:row>
      <xdr:rowOff>11176</xdr:rowOff>
    </xdr:to>
    <xdr:sp macro="" textlink="">
      <xdr:nvSpPr>
        <xdr:cNvPr id="532" name="楕円 531">
          <a:extLst>
            <a:ext uri="{FF2B5EF4-FFF2-40B4-BE49-F238E27FC236}">
              <a16:creationId xmlns:a16="http://schemas.microsoft.com/office/drawing/2014/main" id="{213ACCCD-8BC0-401A-85C1-E883F90C023B}"/>
            </a:ext>
          </a:extLst>
        </xdr:cNvPr>
        <xdr:cNvSpPr/>
      </xdr:nvSpPr>
      <xdr:spPr>
        <a:xfrm>
          <a:off x="194945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168402</xdr:rowOff>
    </xdr:from>
    <xdr:to>
      <xdr:col>107</xdr:col>
      <xdr:colOff>50800</xdr:colOff>
      <xdr:row>83</xdr:row>
      <xdr:rowOff>131826</xdr:rowOff>
    </xdr:to>
    <xdr:cxnSp macro="">
      <xdr:nvCxnSpPr>
        <xdr:cNvPr id="533" name="直線コネクタ 532">
          <a:extLst>
            <a:ext uri="{FF2B5EF4-FFF2-40B4-BE49-F238E27FC236}">
              <a16:creationId xmlns:a16="http://schemas.microsoft.com/office/drawing/2014/main" id="{DA026B7B-247A-4937-9EC7-90F94BF4FEDD}"/>
            </a:ext>
          </a:extLst>
        </xdr:cNvPr>
        <xdr:cNvCxnSpPr/>
      </xdr:nvCxnSpPr>
      <xdr:spPr>
        <a:xfrm flipV="1">
          <a:off x="19545300" y="14227302"/>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99313</xdr:rowOff>
    </xdr:from>
    <xdr:to>
      <xdr:col>98</xdr:col>
      <xdr:colOff>38100</xdr:colOff>
      <xdr:row>84</xdr:row>
      <xdr:rowOff>29463</xdr:rowOff>
    </xdr:to>
    <xdr:sp macro="" textlink="">
      <xdr:nvSpPr>
        <xdr:cNvPr id="534" name="楕円 533">
          <a:extLst>
            <a:ext uri="{FF2B5EF4-FFF2-40B4-BE49-F238E27FC236}">
              <a16:creationId xmlns:a16="http://schemas.microsoft.com/office/drawing/2014/main" id="{53499328-15A5-463F-93DC-84303A7A184E}"/>
            </a:ext>
          </a:extLst>
        </xdr:cNvPr>
        <xdr:cNvSpPr/>
      </xdr:nvSpPr>
      <xdr:spPr>
        <a:xfrm>
          <a:off x="18605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131826</xdr:rowOff>
    </xdr:from>
    <xdr:to>
      <xdr:col>102</xdr:col>
      <xdr:colOff>114300</xdr:colOff>
      <xdr:row>83</xdr:row>
      <xdr:rowOff>150113</xdr:rowOff>
    </xdr:to>
    <xdr:cxnSp macro="">
      <xdr:nvCxnSpPr>
        <xdr:cNvPr id="535" name="直線コネクタ 534">
          <a:extLst>
            <a:ext uri="{FF2B5EF4-FFF2-40B4-BE49-F238E27FC236}">
              <a16:creationId xmlns:a16="http://schemas.microsoft.com/office/drawing/2014/main" id="{87FFC567-84C4-4A43-B57F-1BFEFABC2E7F}"/>
            </a:ext>
          </a:extLst>
        </xdr:cNvPr>
        <xdr:cNvCxnSpPr/>
      </xdr:nvCxnSpPr>
      <xdr:spPr>
        <a:xfrm flipV="1">
          <a:off x="18656300" y="1436217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52849</xdr:rowOff>
    </xdr:from>
    <xdr:ext cx="469744" cy="259045"/>
    <xdr:sp macro="" textlink="">
      <xdr:nvSpPr>
        <xdr:cNvPr id="536" name="n_1mainValue【消防施設】&#10;一人当たり面積">
          <a:extLst>
            <a:ext uri="{FF2B5EF4-FFF2-40B4-BE49-F238E27FC236}">
              <a16:creationId xmlns:a16="http://schemas.microsoft.com/office/drawing/2014/main" id="{3AC0FFE4-E8EB-48AC-A6C9-AF2E55736A01}"/>
            </a:ext>
          </a:extLst>
        </xdr:cNvPr>
        <xdr:cNvSpPr txBox="1"/>
      </xdr:nvSpPr>
      <xdr:spPr>
        <a:xfrm>
          <a:off x="21075727" y="1394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64279</xdr:rowOff>
    </xdr:from>
    <xdr:ext cx="469744" cy="259045"/>
    <xdr:sp macro="" textlink="">
      <xdr:nvSpPr>
        <xdr:cNvPr id="537" name="n_2mainValue【消防施設】&#10;一人当たり面積">
          <a:extLst>
            <a:ext uri="{FF2B5EF4-FFF2-40B4-BE49-F238E27FC236}">
              <a16:creationId xmlns:a16="http://schemas.microsoft.com/office/drawing/2014/main" id="{98827DD7-03B7-44B3-8927-974911622D9E}"/>
            </a:ext>
          </a:extLst>
        </xdr:cNvPr>
        <xdr:cNvSpPr txBox="1"/>
      </xdr:nvSpPr>
      <xdr:spPr>
        <a:xfrm>
          <a:off x="20199427" y="1395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2303</xdr:rowOff>
    </xdr:from>
    <xdr:ext cx="469744" cy="259045"/>
    <xdr:sp macro="" textlink="">
      <xdr:nvSpPr>
        <xdr:cNvPr id="538" name="n_3mainValue【消防施設】&#10;一人当たり面積">
          <a:extLst>
            <a:ext uri="{FF2B5EF4-FFF2-40B4-BE49-F238E27FC236}">
              <a16:creationId xmlns:a16="http://schemas.microsoft.com/office/drawing/2014/main" id="{2B7665C4-EAA3-4628-A161-04C9BB674978}"/>
            </a:ext>
          </a:extLst>
        </xdr:cNvPr>
        <xdr:cNvSpPr txBox="1"/>
      </xdr:nvSpPr>
      <xdr:spPr>
        <a:xfrm>
          <a:off x="19310427" y="1440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20590</xdr:rowOff>
    </xdr:from>
    <xdr:ext cx="469744" cy="259045"/>
    <xdr:sp macro="" textlink="">
      <xdr:nvSpPr>
        <xdr:cNvPr id="539" name="n_4mainValue【消防施設】&#10;一人当たり面積">
          <a:extLst>
            <a:ext uri="{FF2B5EF4-FFF2-40B4-BE49-F238E27FC236}">
              <a16:creationId xmlns:a16="http://schemas.microsoft.com/office/drawing/2014/main" id="{0E71DBF6-2DA9-48FC-B8EC-54899F61B316}"/>
            </a:ext>
          </a:extLst>
        </xdr:cNvPr>
        <xdr:cNvSpPr txBox="1"/>
      </xdr:nvSpPr>
      <xdr:spPr>
        <a:xfrm>
          <a:off x="184214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a:extLst>
            <a:ext uri="{FF2B5EF4-FFF2-40B4-BE49-F238E27FC236}">
              <a16:creationId xmlns:a16="http://schemas.microsoft.com/office/drawing/2014/main" id="{3C9DFB92-49FA-481A-956C-6ED7159A3F7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a:extLst>
            <a:ext uri="{FF2B5EF4-FFF2-40B4-BE49-F238E27FC236}">
              <a16:creationId xmlns:a16="http://schemas.microsoft.com/office/drawing/2014/main" id="{18B5E783-3095-4CC9-84C8-D6B385CCF4D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a:extLst>
            <a:ext uri="{FF2B5EF4-FFF2-40B4-BE49-F238E27FC236}">
              <a16:creationId xmlns:a16="http://schemas.microsoft.com/office/drawing/2014/main" id="{7D0F20D5-ED1C-43BD-AF9D-DCD111B8FBE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a:extLst>
            <a:ext uri="{FF2B5EF4-FFF2-40B4-BE49-F238E27FC236}">
              <a16:creationId xmlns:a16="http://schemas.microsoft.com/office/drawing/2014/main" id="{149950A8-F799-4EF7-9047-EAB293746D3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a:extLst>
            <a:ext uri="{FF2B5EF4-FFF2-40B4-BE49-F238E27FC236}">
              <a16:creationId xmlns:a16="http://schemas.microsoft.com/office/drawing/2014/main" id="{1FEDF5A4-0270-4486-8F5B-2875FA7B377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a:extLst>
            <a:ext uri="{FF2B5EF4-FFF2-40B4-BE49-F238E27FC236}">
              <a16:creationId xmlns:a16="http://schemas.microsoft.com/office/drawing/2014/main" id="{27D4E929-D16D-4976-B3B7-1567E7F1BC7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a:extLst>
            <a:ext uri="{FF2B5EF4-FFF2-40B4-BE49-F238E27FC236}">
              <a16:creationId xmlns:a16="http://schemas.microsoft.com/office/drawing/2014/main" id="{787ACC53-7CAE-42EA-B210-11560077B87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a:extLst>
            <a:ext uri="{FF2B5EF4-FFF2-40B4-BE49-F238E27FC236}">
              <a16:creationId xmlns:a16="http://schemas.microsoft.com/office/drawing/2014/main" id="{218BF7D7-BBF9-4138-8CC4-80FAF7EA0CF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a:extLst>
            <a:ext uri="{FF2B5EF4-FFF2-40B4-BE49-F238E27FC236}">
              <a16:creationId xmlns:a16="http://schemas.microsoft.com/office/drawing/2014/main" id="{4BCA5B3F-E2C0-4576-9F1F-EB1C5898AA4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a:extLst>
            <a:ext uri="{FF2B5EF4-FFF2-40B4-BE49-F238E27FC236}">
              <a16:creationId xmlns:a16="http://schemas.microsoft.com/office/drawing/2014/main" id="{0BB0115F-DCDB-4891-A739-4C271C3FE21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0" name="テキスト ボックス 549">
          <a:extLst>
            <a:ext uri="{FF2B5EF4-FFF2-40B4-BE49-F238E27FC236}">
              <a16:creationId xmlns:a16="http://schemas.microsoft.com/office/drawing/2014/main" id="{80B5B9E5-9B57-40F0-A17F-3C0CE8AA666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1" name="直線コネクタ 550">
          <a:extLst>
            <a:ext uri="{FF2B5EF4-FFF2-40B4-BE49-F238E27FC236}">
              <a16:creationId xmlns:a16="http://schemas.microsoft.com/office/drawing/2014/main" id="{121CBDC9-60ED-4879-8E2C-2078EA6539E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2" name="テキスト ボックス 551">
          <a:extLst>
            <a:ext uri="{FF2B5EF4-FFF2-40B4-BE49-F238E27FC236}">
              <a16:creationId xmlns:a16="http://schemas.microsoft.com/office/drawing/2014/main" id="{A85CBB13-281C-4F0D-B4CB-14F91C88BEC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3" name="直線コネクタ 552">
          <a:extLst>
            <a:ext uri="{FF2B5EF4-FFF2-40B4-BE49-F238E27FC236}">
              <a16:creationId xmlns:a16="http://schemas.microsoft.com/office/drawing/2014/main" id="{7C2EEE65-0026-4D88-B8F9-D1AF352C2A9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4" name="テキスト ボックス 553">
          <a:extLst>
            <a:ext uri="{FF2B5EF4-FFF2-40B4-BE49-F238E27FC236}">
              <a16:creationId xmlns:a16="http://schemas.microsoft.com/office/drawing/2014/main" id="{153A84DB-077E-4E69-85F6-1D12C7D8E2A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5" name="直線コネクタ 554">
          <a:extLst>
            <a:ext uri="{FF2B5EF4-FFF2-40B4-BE49-F238E27FC236}">
              <a16:creationId xmlns:a16="http://schemas.microsoft.com/office/drawing/2014/main" id="{FCE1D849-A262-44CB-A26A-9809D58413A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6" name="テキスト ボックス 555">
          <a:extLst>
            <a:ext uri="{FF2B5EF4-FFF2-40B4-BE49-F238E27FC236}">
              <a16:creationId xmlns:a16="http://schemas.microsoft.com/office/drawing/2014/main" id="{72E91842-38C7-4E7B-B4EF-553E8ED053B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7" name="直線コネクタ 556">
          <a:extLst>
            <a:ext uri="{FF2B5EF4-FFF2-40B4-BE49-F238E27FC236}">
              <a16:creationId xmlns:a16="http://schemas.microsoft.com/office/drawing/2014/main" id="{B95FF736-AD32-4DB2-AF74-3318873C661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8" name="テキスト ボックス 557">
          <a:extLst>
            <a:ext uri="{FF2B5EF4-FFF2-40B4-BE49-F238E27FC236}">
              <a16:creationId xmlns:a16="http://schemas.microsoft.com/office/drawing/2014/main" id="{1E177C1E-7CBF-4B0D-936F-3BA93255B56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9" name="直線コネクタ 558">
          <a:extLst>
            <a:ext uri="{FF2B5EF4-FFF2-40B4-BE49-F238E27FC236}">
              <a16:creationId xmlns:a16="http://schemas.microsoft.com/office/drawing/2014/main" id="{CD00C620-3137-4860-BE75-17FC462172C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0" name="テキスト ボックス 559">
          <a:extLst>
            <a:ext uri="{FF2B5EF4-FFF2-40B4-BE49-F238E27FC236}">
              <a16:creationId xmlns:a16="http://schemas.microsoft.com/office/drawing/2014/main" id="{3F3AFB38-E996-44B1-9CB7-09DE5AEC1CD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1" name="直線コネクタ 560">
          <a:extLst>
            <a:ext uri="{FF2B5EF4-FFF2-40B4-BE49-F238E27FC236}">
              <a16:creationId xmlns:a16="http://schemas.microsoft.com/office/drawing/2014/main" id="{E72C9D29-B3EB-4B8D-B94D-DFC7915D462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2" name="テキスト ボックス 561">
          <a:extLst>
            <a:ext uri="{FF2B5EF4-FFF2-40B4-BE49-F238E27FC236}">
              <a16:creationId xmlns:a16="http://schemas.microsoft.com/office/drawing/2014/main" id="{4C4C2D2D-7783-4143-AFB5-5A45298DDA2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3" name="直線コネクタ 562">
          <a:extLst>
            <a:ext uri="{FF2B5EF4-FFF2-40B4-BE49-F238E27FC236}">
              <a16:creationId xmlns:a16="http://schemas.microsoft.com/office/drawing/2014/main" id="{EB0962AA-F624-4D38-9D23-2DEEC6CEB4F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4" name="【庁舎】&#10;有形固定資産減価償却率グラフ枠">
          <a:extLst>
            <a:ext uri="{FF2B5EF4-FFF2-40B4-BE49-F238E27FC236}">
              <a16:creationId xmlns:a16="http://schemas.microsoft.com/office/drawing/2014/main" id="{B3D91FF1-B30D-4AE1-9BAA-AE7991A7596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565" name="直線コネクタ 564">
          <a:extLst>
            <a:ext uri="{FF2B5EF4-FFF2-40B4-BE49-F238E27FC236}">
              <a16:creationId xmlns:a16="http://schemas.microsoft.com/office/drawing/2014/main" id="{B47FCF2B-65C8-489D-AD3B-FAFC40ACCB87}"/>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566" name="【庁舎】&#10;有形固定資産減価償却率最小値テキスト">
          <a:extLst>
            <a:ext uri="{FF2B5EF4-FFF2-40B4-BE49-F238E27FC236}">
              <a16:creationId xmlns:a16="http://schemas.microsoft.com/office/drawing/2014/main" id="{0D39670D-AAC7-4B7A-BD78-ACDFB20A39FA}"/>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567" name="直線コネクタ 566">
          <a:extLst>
            <a:ext uri="{FF2B5EF4-FFF2-40B4-BE49-F238E27FC236}">
              <a16:creationId xmlns:a16="http://schemas.microsoft.com/office/drawing/2014/main" id="{D5B11FEA-BFE2-475D-8F98-E54C6FDF183F}"/>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568" name="【庁舎】&#10;有形固定資産減価償却率最大値テキスト">
          <a:extLst>
            <a:ext uri="{FF2B5EF4-FFF2-40B4-BE49-F238E27FC236}">
              <a16:creationId xmlns:a16="http://schemas.microsoft.com/office/drawing/2014/main" id="{2F2F385C-2494-4B8A-A2CD-76E617F8EEA0}"/>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69" name="直線コネクタ 568">
          <a:extLst>
            <a:ext uri="{FF2B5EF4-FFF2-40B4-BE49-F238E27FC236}">
              <a16:creationId xmlns:a16="http://schemas.microsoft.com/office/drawing/2014/main" id="{66D30AEF-6D92-4FAB-B403-E40DCFF47627}"/>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570" name="【庁舎】&#10;有形固定資産減価償却率平均値テキスト">
          <a:extLst>
            <a:ext uri="{FF2B5EF4-FFF2-40B4-BE49-F238E27FC236}">
              <a16:creationId xmlns:a16="http://schemas.microsoft.com/office/drawing/2014/main" id="{3488502C-8F01-4080-8F94-8BA8FFDB3707}"/>
            </a:ext>
          </a:extLst>
        </xdr:cNvPr>
        <xdr:cNvSpPr txBox="1"/>
      </xdr:nvSpPr>
      <xdr:spPr>
        <a:xfrm>
          <a:off x="16357600" y="1788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571" name="フローチャート: 判断 570">
          <a:extLst>
            <a:ext uri="{FF2B5EF4-FFF2-40B4-BE49-F238E27FC236}">
              <a16:creationId xmlns:a16="http://schemas.microsoft.com/office/drawing/2014/main" id="{F65756A7-C784-426F-9BE8-92F97E33712B}"/>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572" name="フローチャート: 判断 571">
          <a:extLst>
            <a:ext uri="{FF2B5EF4-FFF2-40B4-BE49-F238E27FC236}">
              <a16:creationId xmlns:a16="http://schemas.microsoft.com/office/drawing/2014/main" id="{9A706E5D-ABAC-49E6-8CAB-343572C18DCB}"/>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22696</xdr:rowOff>
    </xdr:from>
    <xdr:ext cx="405111" cy="259045"/>
    <xdr:sp macro="" textlink="">
      <xdr:nvSpPr>
        <xdr:cNvPr id="573" name="n_1aveValue【庁舎】&#10;有形固定資産減価償却率">
          <a:extLst>
            <a:ext uri="{FF2B5EF4-FFF2-40B4-BE49-F238E27FC236}">
              <a16:creationId xmlns:a16="http://schemas.microsoft.com/office/drawing/2014/main" id="{B6B864E7-A59A-4068-84EA-B3C411DBA7EE}"/>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69487</xdr:rowOff>
    </xdr:from>
    <xdr:to>
      <xdr:col>76</xdr:col>
      <xdr:colOff>165100</xdr:colOff>
      <xdr:row>104</xdr:row>
      <xdr:rowOff>171087</xdr:rowOff>
    </xdr:to>
    <xdr:sp macro="" textlink="">
      <xdr:nvSpPr>
        <xdr:cNvPr id="574" name="フローチャート: 判断 573">
          <a:extLst>
            <a:ext uri="{FF2B5EF4-FFF2-40B4-BE49-F238E27FC236}">
              <a16:creationId xmlns:a16="http://schemas.microsoft.com/office/drawing/2014/main" id="{FB456327-7326-4D99-9D01-6F20EDFF4095}"/>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16164</xdr:rowOff>
    </xdr:from>
    <xdr:ext cx="405111" cy="259045"/>
    <xdr:sp macro="" textlink="">
      <xdr:nvSpPr>
        <xdr:cNvPr id="575" name="n_2aveValue【庁舎】&#10;有形固定資産減価償却率">
          <a:extLst>
            <a:ext uri="{FF2B5EF4-FFF2-40B4-BE49-F238E27FC236}">
              <a16:creationId xmlns:a16="http://schemas.microsoft.com/office/drawing/2014/main" id="{91828A33-8AC2-419C-9755-CF794E140199}"/>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129902</xdr:rowOff>
    </xdr:from>
    <xdr:to>
      <xdr:col>72</xdr:col>
      <xdr:colOff>38100</xdr:colOff>
      <xdr:row>105</xdr:row>
      <xdr:rowOff>60052</xdr:rowOff>
    </xdr:to>
    <xdr:sp macro="" textlink="">
      <xdr:nvSpPr>
        <xdr:cNvPr id="576" name="フローチャート: 判断 575">
          <a:extLst>
            <a:ext uri="{FF2B5EF4-FFF2-40B4-BE49-F238E27FC236}">
              <a16:creationId xmlns:a16="http://schemas.microsoft.com/office/drawing/2014/main" id="{5FD4AF53-D7F5-4234-9BAF-21C90717C1A7}"/>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76579</xdr:rowOff>
    </xdr:from>
    <xdr:ext cx="405111" cy="259045"/>
    <xdr:sp macro="" textlink="">
      <xdr:nvSpPr>
        <xdr:cNvPr id="577" name="n_3aveValue【庁舎】&#10;有形固定資産減価償却率">
          <a:extLst>
            <a:ext uri="{FF2B5EF4-FFF2-40B4-BE49-F238E27FC236}">
              <a16:creationId xmlns:a16="http://schemas.microsoft.com/office/drawing/2014/main" id="{0E78CC13-B7C0-4812-BAC8-00351995113A}"/>
            </a:ext>
          </a:extLst>
        </xdr:cNvPr>
        <xdr:cNvSpPr txBox="1"/>
      </xdr:nvSpPr>
      <xdr:spPr>
        <a:xfrm>
          <a:off x="13500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116839</xdr:rowOff>
    </xdr:from>
    <xdr:to>
      <xdr:col>67</xdr:col>
      <xdr:colOff>101600</xdr:colOff>
      <xdr:row>105</xdr:row>
      <xdr:rowOff>46989</xdr:rowOff>
    </xdr:to>
    <xdr:sp macro="" textlink="">
      <xdr:nvSpPr>
        <xdr:cNvPr id="578" name="フローチャート: 判断 577">
          <a:extLst>
            <a:ext uri="{FF2B5EF4-FFF2-40B4-BE49-F238E27FC236}">
              <a16:creationId xmlns:a16="http://schemas.microsoft.com/office/drawing/2014/main" id="{EEBAA452-59BA-4AD5-8AE0-DA4B96A999F8}"/>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103</xdr:row>
      <xdr:rowOff>63516</xdr:rowOff>
    </xdr:from>
    <xdr:ext cx="405111" cy="259045"/>
    <xdr:sp macro="" textlink="">
      <xdr:nvSpPr>
        <xdr:cNvPr id="579" name="n_4aveValue【庁舎】&#10;有形固定資産減価償却率">
          <a:extLst>
            <a:ext uri="{FF2B5EF4-FFF2-40B4-BE49-F238E27FC236}">
              <a16:creationId xmlns:a16="http://schemas.microsoft.com/office/drawing/2014/main" id="{156F486C-58C1-44A3-B7DA-626AF876BEB4}"/>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EACD03C7-1B97-4A2C-B55D-B4AE6A52DB5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C79D4FF2-9E27-48B0-BC11-DBE9234358C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39E1B871-5F26-4EDF-91FD-4928CB96311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E900782E-03C5-4941-9C9A-D6720618AA8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6EFE6F67-6BBA-4264-8F11-566B778AF76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69487</xdr:rowOff>
    </xdr:from>
    <xdr:to>
      <xdr:col>85</xdr:col>
      <xdr:colOff>177800</xdr:colOff>
      <xdr:row>99</xdr:row>
      <xdr:rowOff>171087</xdr:rowOff>
    </xdr:to>
    <xdr:sp macro="" textlink="">
      <xdr:nvSpPr>
        <xdr:cNvPr id="585" name="楕円 584">
          <a:extLst>
            <a:ext uri="{FF2B5EF4-FFF2-40B4-BE49-F238E27FC236}">
              <a16:creationId xmlns:a16="http://schemas.microsoft.com/office/drawing/2014/main" id="{BEE06317-E496-4906-A4AB-CDA2D4214AF6}"/>
            </a:ext>
          </a:extLst>
        </xdr:cNvPr>
        <xdr:cNvSpPr/>
      </xdr:nvSpPr>
      <xdr:spPr>
        <a:xfrm>
          <a:off x="16268700" y="1704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22514</xdr:rowOff>
    </xdr:from>
    <xdr:ext cx="340478" cy="259045"/>
    <xdr:sp macro="" textlink="">
      <xdr:nvSpPr>
        <xdr:cNvPr id="586" name="【庁舎】&#10;有形固定資産減価償却率該当値テキスト">
          <a:extLst>
            <a:ext uri="{FF2B5EF4-FFF2-40B4-BE49-F238E27FC236}">
              <a16:creationId xmlns:a16="http://schemas.microsoft.com/office/drawing/2014/main" id="{54612D9A-6F47-4E67-BFCE-B0F6A4038E86}"/>
            </a:ext>
          </a:extLst>
        </xdr:cNvPr>
        <xdr:cNvSpPr txBox="1"/>
      </xdr:nvSpPr>
      <xdr:spPr>
        <a:xfrm>
          <a:off x="16357600" y="16996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22134</xdr:rowOff>
    </xdr:from>
    <xdr:to>
      <xdr:col>81</xdr:col>
      <xdr:colOff>101600</xdr:colOff>
      <xdr:row>106</xdr:row>
      <xdr:rowOff>123734</xdr:rowOff>
    </xdr:to>
    <xdr:sp macro="" textlink="">
      <xdr:nvSpPr>
        <xdr:cNvPr id="587" name="楕円 586">
          <a:extLst>
            <a:ext uri="{FF2B5EF4-FFF2-40B4-BE49-F238E27FC236}">
              <a16:creationId xmlns:a16="http://schemas.microsoft.com/office/drawing/2014/main" id="{DB9132BA-0963-4E3E-B110-A40B9800F552}"/>
            </a:ext>
          </a:extLst>
        </xdr:cNvPr>
        <xdr:cNvSpPr/>
      </xdr:nvSpPr>
      <xdr:spPr>
        <a:xfrm>
          <a:off x="15430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120287</xdr:rowOff>
    </xdr:from>
    <xdr:to>
      <xdr:col>85</xdr:col>
      <xdr:colOff>127000</xdr:colOff>
      <xdr:row>106</xdr:row>
      <xdr:rowOff>72934</xdr:rowOff>
    </xdr:to>
    <xdr:cxnSp macro="">
      <xdr:nvCxnSpPr>
        <xdr:cNvPr id="588" name="直線コネクタ 587">
          <a:extLst>
            <a:ext uri="{FF2B5EF4-FFF2-40B4-BE49-F238E27FC236}">
              <a16:creationId xmlns:a16="http://schemas.microsoft.com/office/drawing/2014/main" id="{6958DAFC-084E-407B-92BB-D3F62C7880B1}"/>
            </a:ext>
          </a:extLst>
        </xdr:cNvPr>
        <xdr:cNvCxnSpPr/>
      </xdr:nvCxnSpPr>
      <xdr:spPr>
        <a:xfrm flipV="1">
          <a:off x="15481300" y="17093837"/>
          <a:ext cx="838200" cy="115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53158</xdr:rowOff>
    </xdr:from>
    <xdr:to>
      <xdr:col>76</xdr:col>
      <xdr:colOff>165100</xdr:colOff>
      <xdr:row>106</xdr:row>
      <xdr:rowOff>154758</xdr:rowOff>
    </xdr:to>
    <xdr:sp macro="" textlink="">
      <xdr:nvSpPr>
        <xdr:cNvPr id="589" name="楕円 588">
          <a:extLst>
            <a:ext uri="{FF2B5EF4-FFF2-40B4-BE49-F238E27FC236}">
              <a16:creationId xmlns:a16="http://schemas.microsoft.com/office/drawing/2014/main" id="{2E105020-7EED-424B-BBE5-C5DAE45BF173}"/>
            </a:ext>
          </a:extLst>
        </xdr:cNvPr>
        <xdr:cNvSpPr/>
      </xdr:nvSpPr>
      <xdr:spPr>
        <a:xfrm>
          <a:off x="14541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72934</xdr:rowOff>
    </xdr:from>
    <xdr:to>
      <xdr:col>81</xdr:col>
      <xdr:colOff>50800</xdr:colOff>
      <xdr:row>106</xdr:row>
      <xdr:rowOff>103958</xdr:rowOff>
    </xdr:to>
    <xdr:cxnSp macro="">
      <xdr:nvCxnSpPr>
        <xdr:cNvPr id="590" name="直線コネクタ 589">
          <a:extLst>
            <a:ext uri="{FF2B5EF4-FFF2-40B4-BE49-F238E27FC236}">
              <a16:creationId xmlns:a16="http://schemas.microsoft.com/office/drawing/2014/main" id="{3ECCFAC6-11F1-4B41-AFE2-1E2A7C23DA5E}"/>
            </a:ext>
          </a:extLst>
        </xdr:cNvPr>
        <xdr:cNvCxnSpPr/>
      </xdr:nvCxnSpPr>
      <xdr:spPr>
        <a:xfrm flipV="1">
          <a:off x="14592300" y="1824663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108676</xdr:rowOff>
    </xdr:from>
    <xdr:to>
      <xdr:col>72</xdr:col>
      <xdr:colOff>38100</xdr:colOff>
      <xdr:row>108</xdr:row>
      <xdr:rowOff>38826</xdr:rowOff>
    </xdr:to>
    <xdr:sp macro="" textlink="">
      <xdr:nvSpPr>
        <xdr:cNvPr id="591" name="楕円 590">
          <a:extLst>
            <a:ext uri="{FF2B5EF4-FFF2-40B4-BE49-F238E27FC236}">
              <a16:creationId xmlns:a16="http://schemas.microsoft.com/office/drawing/2014/main" id="{D60CE194-012B-4DA4-99CB-67974A1281AC}"/>
            </a:ext>
          </a:extLst>
        </xdr:cNvPr>
        <xdr:cNvSpPr/>
      </xdr:nvSpPr>
      <xdr:spPr>
        <a:xfrm>
          <a:off x="13652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103958</xdr:rowOff>
    </xdr:from>
    <xdr:to>
      <xdr:col>76</xdr:col>
      <xdr:colOff>114300</xdr:colOff>
      <xdr:row>107</xdr:row>
      <xdr:rowOff>159476</xdr:rowOff>
    </xdr:to>
    <xdr:cxnSp macro="">
      <xdr:nvCxnSpPr>
        <xdr:cNvPr id="592" name="直線コネクタ 591">
          <a:extLst>
            <a:ext uri="{FF2B5EF4-FFF2-40B4-BE49-F238E27FC236}">
              <a16:creationId xmlns:a16="http://schemas.microsoft.com/office/drawing/2014/main" id="{E1B03DBD-5E94-421D-BB2B-A35736691585}"/>
            </a:ext>
          </a:extLst>
        </xdr:cNvPr>
        <xdr:cNvCxnSpPr/>
      </xdr:nvCxnSpPr>
      <xdr:spPr>
        <a:xfrm flipV="1">
          <a:off x="13703300" y="18277658"/>
          <a:ext cx="889000" cy="2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118473</xdr:rowOff>
    </xdr:from>
    <xdr:to>
      <xdr:col>67</xdr:col>
      <xdr:colOff>101600</xdr:colOff>
      <xdr:row>108</xdr:row>
      <xdr:rowOff>48623</xdr:rowOff>
    </xdr:to>
    <xdr:sp macro="" textlink="">
      <xdr:nvSpPr>
        <xdr:cNvPr id="593" name="楕円 592">
          <a:extLst>
            <a:ext uri="{FF2B5EF4-FFF2-40B4-BE49-F238E27FC236}">
              <a16:creationId xmlns:a16="http://schemas.microsoft.com/office/drawing/2014/main" id="{6E30312D-F52F-44B5-838D-2BAA1A5655BF}"/>
            </a:ext>
          </a:extLst>
        </xdr:cNvPr>
        <xdr:cNvSpPr/>
      </xdr:nvSpPr>
      <xdr:spPr>
        <a:xfrm>
          <a:off x="127635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159476</xdr:rowOff>
    </xdr:from>
    <xdr:to>
      <xdr:col>71</xdr:col>
      <xdr:colOff>177800</xdr:colOff>
      <xdr:row>107</xdr:row>
      <xdr:rowOff>169273</xdr:rowOff>
    </xdr:to>
    <xdr:cxnSp macro="">
      <xdr:nvCxnSpPr>
        <xdr:cNvPr id="594" name="直線コネクタ 593">
          <a:extLst>
            <a:ext uri="{FF2B5EF4-FFF2-40B4-BE49-F238E27FC236}">
              <a16:creationId xmlns:a16="http://schemas.microsoft.com/office/drawing/2014/main" id="{A3335D27-2E79-4212-BF2B-0C0E2748A9A8}"/>
            </a:ext>
          </a:extLst>
        </xdr:cNvPr>
        <xdr:cNvCxnSpPr/>
      </xdr:nvCxnSpPr>
      <xdr:spPr>
        <a:xfrm flipV="1">
          <a:off x="12814300" y="1850462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114861</xdr:rowOff>
    </xdr:from>
    <xdr:ext cx="405111" cy="259045"/>
    <xdr:sp macro="" textlink="">
      <xdr:nvSpPr>
        <xdr:cNvPr id="595" name="n_1mainValue【庁舎】&#10;有形固定資産減価償却率">
          <a:extLst>
            <a:ext uri="{FF2B5EF4-FFF2-40B4-BE49-F238E27FC236}">
              <a16:creationId xmlns:a16="http://schemas.microsoft.com/office/drawing/2014/main" id="{64EB0A9D-6E8D-4688-9D89-32B2191EB2A1}"/>
            </a:ext>
          </a:extLst>
        </xdr:cNvPr>
        <xdr:cNvSpPr txBox="1"/>
      </xdr:nvSpPr>
      <xdr:spPr>
        <a:xfrm>
          <a:off x="15266044"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145885</xdr:rowOff>
    </xdr:from>
    <xdr:ext cx="405111" cy="259045"/>
    <xdr:sp macro="" textlink="">
      <xdr:nvSpPr>
        <xdr:cNvPr id="596" name="n_2mainValue【庁舎】&#10;有形固定資産減価償却率">
          <a:extLst>
            <a:ext uri="{FF2B5EF4-FFF2-40B4-BE49-F238E27FC236}">
              <a16:creationId xmlns:a16="http://schemas.microsoft.com/office/drawing/2014/main" id="{B69747F1-2252-4D9F-B52C-19CFDCF24819}"/>
            </a:ext>
          </a:extLst>
        </xdr:cNvPr>
        <xdr:cNvSpPr txBox="1"/>
      </xdr:nvSpPr>
      <xdr:spPr>
        <a:xfrm>
          <a:off x="14389744"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29953</xdr:rowOff>
    </xdr:from>
    <xdr:ext cx="405111" cy="259045"/>
    <xdr:sp macro="" textlink="">
      <xdr:nvSpPr>
        <xdr:cNvPr id="597" name="n_3mainValue【庁舎】&#10;有形固定資産減価償却率">
          <a:extLst>
            <a:ext uri="{FF2B5EF4-FFF2-40B4-BE49-F238E27FC236}">
              <a16:creationId xmlns:a16="http://schemas.microsoft.com/office/drawing/2014/main" id="{1A0BB77C-67C0-470F-AF9F-9AA581D2DA46}"/>
            </a:ext>
          </a:extLst>
        </xdr:cNvPr>
        <xdr:cNvSpPr txBox="1"/>
      </xdr:nvSpPr>
      <xdr:spPr>
        <a:xfrm>
          <a:off x="13500744" y="1854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39750</xdr:rowOff>
    </xdr:from>
    <xdr:ext cx="405111" cy="259045"/>
    <xdr:sp macro="" textlink="">
      <xdr:nvSpPr>
        <xdr:cNvPr id="598" name="n_4mainValue【庁舎】&#10;有形固定資産減価償却率">
          <a:extLst>
            <a:ext uri="{FF2B5EF4-FFF2-40B4-BE49-F238E27FC236}">
              <a16:creationId xmlns:a16="http://schemas.microsoft.com/office/drawing/2014/main" id="{99504DD4-4261-4C4A-98E9-1F59557E45F2}"/>
            </a:ext>
          </a:extLst>
        </xdr:cNvPr>
        <xdr:cNvSpPr txBox="1"/>
      </xdr:nvSpPr>
      <xdr:spPr>
        <a:xfrm>
          <a:off x="12611744" y="1855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9" name="正方形/長方形 598">
          <a:extLst>
            <a:ext uri="{FF2B5EF4-FFF2-40B4-BE49-F238E27FC236}">
              <a16:creationId xmlns:a16="http://schemas.microsoft.com/office/drawing/2014/main" id="{D0539514-92F4-4106-959C-D8585FE07F9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0" name="正方形/長方形 599">
          <a:extLst>
            <a:ext uri="{FF2B5EF4-FFF2-40B4-BE49-F238E27FC236}">
              <a16:creationId xmlns:a16="http://schemas.microsoft.com/office/drawing/2014/main" id="{D3B277FB-5DC2-4921-A946-5C338B91AFD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1" name="正方形/長方形 600">
          <a:extLst>
            <a:ext uri="{FF2B5EF4-FFF2-40B4-BE49-F238E27FC236}">
              <a16:creationId xmlns:a16="http://schemas.microsoft.com/office/drawing/2014/main" id="{29D253FD-05F8-4FBF-B7D1-CB1E32D6AF7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2" name="正方形/長方形 601">
          <a:extLst>
            <a:ext uri="{FF2B5EF4-FFF2-40B4-BE49-F238E27FC236}">
              <a16:creationId xmlns:a16="http://schemas.microsoft.com/office/drawing/2014/main" id="{6B214CAA-6030-49AE-8793-CA907F70669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3" name="正方形/長方形 602">
          <a:extLst>
            <a:ext uri="{FF2B5EF4-FFF2-40B4-BE49-F238E27FC236}">
              <a16:creationId xmlns:a16="http://schemas.microsoft.com/office/drawing/2014/main" id="{A6056C34-E96D-430B-823A-576D91E0165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4" name="正方形/長方形 603">
          <a:extLst>
            <a:ext uri="{FF2B5EF4-FFF2-40B4-BE49-F238E27FC236}">
              <a16:creationId xmlns:a16="http://schemas.microsoft.com/office/drawing/2014/main" id="{C5412014-3DD4-4EA0-ADDB-E224C9084FF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5" name="正方形/長方形 604">
          <a:extLst>
            <a:ext uri="{FF2B5EF4-FFF2-40B4-BE49-F238E27FC236}">
              <a16:creationId xmlns:a16="http://schemas.microsoft.com/office/drawing/2014/main" id="{92FBA890-B84F-49B9-ACDB-714D8F26B23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6" name="正方形/長方形 605">
          <a:extLst>
            <a:ext uri="{FF2B5EF4-FFF2-40B4-BE49-F238E27FC236}">
              <a16:creationId xmlns:a16="http://schemas.microsoft.com/office/drawing/2014/main" id="{EBFC00FE-BCE9-4FC2-AB73-85AFA285F80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7" name="テキスト ボックス 606">
          <a:extLst>
            <a:ext uri="{FF2B5EF4-FFF2-40B4-BE49-F238E27FC236}">
              <a16:creationId xmlns:a16="http://schemas.microsoft.com/office/drawing/2014/main" id="{2F47849F-065C-4ED5-B52F-DFC1A13F906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8" name="直線コネクタ 607">
          <a:extLst>
            <a:ext uri="{FF2B5EF4-FFF2-40B4-BE49-F238E27FC236}">
              <a16:creationId xmlns:a16="http://schemas.microsoft.com/office/drawing/2014/main" id="{C9DD1A1D-02B4-4BB1-8817-FDED9D64047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09" name="テキスト ボックス 608">
          <a:extLst>
            <a:ext uri="{FF2B5EF4-FFF2-40B4-BE49-F238E27FC236}">
              <a16:creationId xmlns:a16="http://schemas.microsoft.com/office/drawing/2014/main" id="{33FAB974-AC5D-4B9D-91CC-12E19DDAEF73}"/>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10" name="直線コネクタ 609">
          <a:extLst>
            <a:ext uri="{FF2B5EF4-FFF2-40B4-BE49-F238E27FC236}">
              <a16:creationId xmlns:a16="http://schemas.microsoft.com/office/drawing/2014/main" id="{69286B50-FF0C-44D5-B427-8CF9359D24B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1" name="テキスト ボックス 610">
          <a:extLst>
            <a:ext uri="{FF2B5EF4-FFF2-40B4-BE49-F238E27FC236}">
              <a16:creationId xmlns:a16="http://schemas.microsoft.com/office/drawing/2014/main" id="{BA960FD9-B8EA-42D4-9F1A-CF15A47C341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2" name="直線コネクタ 611">
          <a:extLst>
            <a:ext uri="{FF2B5EF4-FFF2-40B4-BE49-F238E27FC236}">
              <a16:creationId xmlns:a16="http://schemas.microsoft.com/office/drawing/2014/main" id="{5B242691-6757-4EB2-9C6E-1B886C0EDDD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3" name="テキスト ボックス 612">
          <a:extLst>
            <a:ext uri="{FF2B5EF4-FFF2-40B4-BE49-F238E27FC236}">
              <a16:creationId xmlns:a16="http://schemas.microsoft.com/office/drawing/2014/main" id="{D1417ADF-EABC-4FE1-BF64-3AE99CD3B08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4" name="直線コネクタ 613">
          <a:extLst>
            <a:ext uri="{FF2B5EF4-FFF2-40B4-BE49-F238E27FC236}">
              <a16:creationId xmlns:a16="http://schemas.microsoft.com/office/drawing/2014/main" id="{2C60C353-9647-430E-8282-73AFE6C5032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5" name="テキスト ボックス 614">
          <a:extLst>
            <a:ext uri="{FF2B5EF4-FFF2-40B4-BE49-F238E27FC236}">
              <a16:creationId xmlns:a16="http://schemas.microsoft.com/office/drawing/2014/main" id="{D6D479AF-D1C3-49BB-B7AF-E7CB9132D38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6" name="直線コネクタ 615">
          <a:extLst>
            <a:ext uri="{FF2B5EF4-FFF2-40B4-BE49-F238E27FC236}">
              <a16:creationId xmlns:a16="http://schemas.microsoft.com/office/drawing/2014/main" id="{0F5489E7-D787-4410-A6D6-EC14B9873AB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7" name="テキスト ボックス 616">
          <a:extLst>
            <a:ext uri="{FF2B5EF4-FFF2-40B4-BE49-F238E27FC236}">
              <a16:creationId xmlns:a16="http://schemas.microsoft.com/office/drawing/2014/main" id="{CC489EDD-7E39-4974-9F3A-37CD01DB807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8" name="直線コネクタ 617">
          <a:extLst>
            <a:ext uri="{FF2B5EF4-FFF2-40B4-BE49-F238E27FC236}">
              <a16:creationId xmlns:a16="http://schemas.microsoft.com/office/drawing/2014/main" id="{8EDC58D9-CA1C-455F-B45A-85ED986F9BC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9" name="テキスト ボックス 618">
          <a:extLst>
            <a:ext uri="{FF2B5EF4-FFF2-40B4-BE49-F238E27FC236}">
              <a16:creationId xmlns:a16="http://schemas.microsoft.com/office/drawing/2014/main" id="{10D29A24-82D6-4F7F-A002-6DDBFFE2320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0" name="直線コネクタ 619">
          <a:extLst>
            <a:ext uri="{FF2B5EF4-FFF2-40B4-BE49-F238E27FC236}">
              <a16:creationId xmlns:a16="http://schemas.microsoft.com/office/drawing/2014/main" id="{07B45FE8-D6F3-47B4-B5CA-7A1388485DF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1" name="テキスト ボックス 620">
          <a:extLst>
            <a:ext uri="{FF2B5EF4-FFF2-40B4-BE49-F238E27FC236}">
              <a16:creationId xmlns:a16="http://schemas.microsoft.com/office/drawing/2014/main" id="{19C1846A-0213-4A73-89EC-BA55B296926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2" name="【庁舎】&#10;一人当たり面積グラフ枠">
          <a:extLst>
            <a:ext uri="{FF2B5EF4-FFF2-40B4-BE49-F238E27FC236}">
              <a16:creationId xmlns:a16="http://schemas.microsoft.com/office/drawing/2014/main" id="{CC4168DF-B12E-4D7A-BF9C-F318D255004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623" name="直線コネクタ 622">
          <a:extLst>
            <a:ext uri="{FF2B5EF4-FFF2-40B4-BE49-F238E27FC236}">
              <a16:creationId xmlns:a16="http://schemas.microsoft.com/office/drawing/2014/main" id="{09AD680F-AEF5-44B0-9B23-BD45B142C976}"/>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624" name="【庁舎】&#10;一人当たり面積最小値テキスト">
          <a:extLst>
            <a:ext uri="{FF2B5EF4-FFF2-40B4-BE49-F238E27FC236}">
              <a16:creationId xmlns:a16="http://schemas.microsoft.com/office/drawing/2014/main" id="{D4A63642-DAA5-4E18-B975-52AB4CD5F058}"/>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625" name="直線コネクタ 624">
          <a:extLst>
            <a:ext uri="{FF2B5EF4-FFF2-40B4-BE49-F238E27FC236}">
              <a16:creationId xmlns:a16="http://schemas.microsoft.com/office/drawing/2014/main" id="{3C33C4EF-BA39-4240-8501-0211BC912D3A}"/>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626" name="【庁舎】&#10;一人当たり面積最大値テキスト">
          <a:extLst>
            <a:ext uri="{FF2B5EF4-FFF2-40B4-BE49-F238E27FC236}">
              <a16:creationId xmlns:a16="http://schemas.microsoft.com/office/drawing/2014/main" id="{479ED455-DF66-4154-BE9E-97B890B6F631}"/>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627" name="直線コネクタ 626">
          <a:extLst>
            <a:ext uri="{FF2B5EF4-FFF2-40B4-BE49-F238E27FC236}">
              <a16:creationId xmlns:a16="http://schemas.microsoft.com/office/drawing/2014/main" id="{24372E83-DB39-480F-85B8-E967D41BE608}"/>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628" name="【庁舎】&#10;一人当たり面積平均値テキスト">
          <a:extLst>
            <a:ext uri="{FF2B5EF4-FFF2-40B4-BE49-F238E27FC236}">
              <a16:creationId xmlns:a16="http://schemas.microsoft.com/office/drawing/2014/main" id="{A31EE7C5-83B9-435A-B2AA-C4E93F748B78}"/>
            </a:ext>
          </a:extLst>
        </xdr:cNvPr>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629" name="フローチャート: 判断 628">
          <a:extLst>
            <a:ext uri="{FF2B5EF4-FFF2-40B4-BE49-F238E27FC236}">
              <a16:creationId xmlns:a16="http://schemas.microsoft.com/office/drawing/2014/main" id="{20FAFEA5-4696-4FFF-AB2B-A50B1FB13C93}"/>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630" name="フローチャート: 判断 629">
          <a:extLst>
            <a:ext uri="{FF2B5EF4-FFF2-40B4-BE49-F238E27FC236}">
              <a16:creationId xmlns:a16="http://schemas.microsoft.com/office/drawing/2014/main" id="{178F99C3-6F44-4A59-B5C5-40FF62BDB8E3}"/>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24147</xdr:rowOff>
    </xdr:from>
    <xdr:ext cx="469744" cy="259045"/>
    <xdr:sp macro="" textlink="">
      <xdr:nvSpPr>
        <xdr:cNvPr id="631" name="n_1aveValue【庁舎】&#10;一人当たり面積">
          <a:extLst>
            <a:ext uri="{FF2B5EF4-FFF2-40B4-BE49-F238E27FC236}">
              <a16:creationId xmlns:a16="http://schemas.microsoft.com/office/drawing/2014/main" id="{59C6C53C-89B7-4BCD-99C1-107AE1070B4D}"/>
            </a:ext>
          </a:extLst>
        </xdr:cNvPr>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96520</xdr:rowOff>
    </xdr:from>
    <xdr:to>
      <xdr:col>107</xdr:col>
      <xdr:colOff>101600</xdr:colOff>
      <xdr:row>107</xdr:row>
      <xdr:rowOff>26670</xdr:rowOff>
    </xdr:to>
    <xdr:sp macro="" textlink="">
      <xdr:nvSpPr>
        <xdr:cNvPr id="632" name="フローチャート: 判断 631">
          <a:extLst>
            <a:ext uri="{FF2B5EF4-FFF2-40B4-BE49-F238E27FC236}">
              <a16:creationId xmlns:a16="http://schemas.microsoft.com/office/drawing/2014/main" id="{AF66A9F9-D419-4BAD-926E-E59F7DC44511}"/>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43197</xdr:rowOff>
    </xdr:from>
    <xdr:ext cx="469744" cy="259045"/>
    <xdr:sp macro="" textlink="">
      <xdr:nvSpPr>
        <xdr:cNvPr id="633" name="n_2aveValue【庁舎】&#10;一人当たり面積">
          <a:extLst>
            <a:ext uri="{FF2B5EF4-FFF2-40B4-BE49-F238E27FC236}">
              <a16:creationId xmlns:a16="http://schemas.microsoft.com/office/drawing/2014/main" id="{3A48CFD1-B60E-4040-A97A-9A37D94B0545}"/>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104139</xdr:rowOff>
    </xdr:from>
    <xdr:to>
      <xdr:col>102</xdr:col>
      <xdr:colOff>165100</xdr:colOff>
      <xdr:row>107</xdr:row>
      <xdr:rowOff>34289</xdr:rowOff>
    </xdr:to>
    <xdr:sp macro="" textlink="">
      <xdr:nvSpPr>
        <xdr:cNvPr id="634" name="フローチャート: 判断 633">
          <a:extLst>
            <a:ext uri="{FF2B5EF4-FFF2-40B4-BE49-F238E27FC236}">
              <a16:creationId xmlns:a16="http://schemas.microsoft.com/office/drawing/2014/main" id="{A0475911-1873-4B4D-BE66-4B5E664AC9FF}"/>
            </a:ext>
          </a:extLst>
        </xdr:cNvPr>
        <xdr:cNvSpPr/>
      </xdr:nvSpPr>
      <xdr:spPr>
        <a:xfrm>
          <a:off x="19494500" y="1827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50816</xdr:rowOff>
    </xdr:from>
    <xdr:ext cx="469744" cy="259045"/>
    <xdr:sp macro="" textlink="">
      <xdr:nvSpPr>
        <xdr:cNvPr id="635" name="n_3aveValue【庁舎】&#10;一人当たり面積">
          <a:extLst>
            <a:ext uri="{FF2B5EF4-FFF2-40B4-BE49-F238E27FC236}">
              <a16:creationId xmlns:a16="http://schemas.microsoft.com/office/drawing/2014/main" id="{09D1CEF0-3411-4FC2-9FBE-C11D5C65F563}"/>
            </a:ext>
          </a:extLst>
        </xdr:cNvPr>
        <xdr:cNvSpPr txBox="1"/>
      </xdr:nvSpPr>
      <xdr:spPr>
        <a:xfrm>
          <a:off x="19310427" y="1805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106</xdr:row>
      <xdr:rowOff>125730</xdr:rowOff>
    </xdr:from>
    <xdr:to>
      <xdr:col>98</xdr:col>
      <xdr:colOff>38100</xdr:colOff>
      <xdr:row>107</xdr:row>
      <xdr:rowOff>55880</xdr:rowOff>
    </xdr:to>
    <xdr:sp macro="" textlink="">
      <xdr:nvSpPr>
        <xdr:cNvPr id="636" name="フローチャート: 判断 635">
          <a:extLst>
            <a:ext uri="{FF2B5EF4-FFF2-40B4-BE49-F238E27FC236}">
              <a16:creationId xmlns:a16="http://schemas.microsoft.com/office/drawing/2014/main" id="{0AF7673F-F557-47CD-8D2D-CCEE7EF1D992}"/>
            </a:ext>
          </a:extLst>
        </xdr:cNvPr>
        <xdr:cNvSpPr/>
      </xdr:nvSpPr>
      <xdr:spPr>
        <a:xfrm>
          <a:off x="18605500" y="182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105</xdr:row>
      <xdr:rowOff>72407</xdr:rowOff>
    </xdr:from>
    <xdr:ext cx="469744" cy="259045"/>
    <xdr:sp macro="" textlink="">
      <xdr:nvSpPr>
        <xdr:cNvPr id="637" name="n_4aveValue【庁舎】&#10;一人当たり面積">
          <a:extLst>
            <a:ext uri="{FF2B5EF4-FFF2-40B4-BE49-F238E27FC236}">
              <a16:creationId xmlns:a16="http://schemas.microsoft.com/office/drawing/2014/main" id="{3C472E47-6C39-4735-A5AA-4E54E2BB9995}"/>
            </a:ext>
          </a:extLst>
        </xdr:cNvPr>
        <xdr:cNvSpPr txBox="1"/>
      </xdr:nvSpPr>
      <xdr:spPr>
        <a:xfrm>
          <a:off x="18421427"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F3CCB459-2091-437C-A7C4-ABD5E93DD24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5FE72D3F-49EE-4496-84F1-886E53B2D4D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4A87C341-137B-448A-A122-FAC34F6776B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7A34010D-8116-44F7-A9B0-56A3E7D8B9A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8359DA7E-EBF4-49B8-A3B5-90BEC2A3390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143511</xdr:rowOff>
    </xdr:from>
    <xdr:to>
      <xdr:col>116</xdr:col>
      <xdr:colOff>114300</xdr:colOff>
      <xdr:row>107</xdr:row>
      <xdr:rowOff>73661</xdr:rowOff>
    </xdr:to>
    <xdr:sp macro="" textlink="">
      <xdr:nvSpPr>
        <xdr:cNvPr id="643" name="楕円 642">
          <a:extLst>
            <a:ext uri="{FF2B5EF4-FFF2-40B4-BE49-F238E27FC236}">
              <a16:creationId xmlns:a16="http://schemas.microsoft.com/office/drawing/2014/main" id="{EF0B5258-88EF-4CE2-8BC6-D9798306468F}"/>
            </a:ext>
          </a:extLst>
        </xdr:cNvPr>
        <xdr:cNvSpPr/>
      </xdr:nvSpPr>
      <xdr:spPr>
        <a:xfrm>
          <a:off x="221107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121938</xdr:rowOff>
    </xdr:from>
    <xdr:ext cx="469744" cy="259045"/>
    <xdr:sp macro="" textlink="">
      <xdr:nvSpPr>
        <xdr:cNvPr id="644" name="【庁舎】&#10;一人当たり面積該当値テキスト">
          <a:extLst>
            <a:ext uri="{FF2B5EF4-FFF2-40B4-BE49-F238E27FC236}">
              <a16:creationId xmlns:a16="http://schemas.microsoft.com/office/drawing/2014/main" id="{4190B859-B0CB-45BA-80F1-96880ED3E877}"/>
            </a:ext>
          </a:extLst>
        </xdr:cNvPr>
        <xdr:cNvSpPr txBox="1"/>
      </xdr:nvSpPr>
      <xdr:spPr>
        <a:xfrm>
          <a:off x="22199600" y="1829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29211</xdr:rowOff>
    </xdr:from>
    <xdr:to>
      <xdr:col>112</xdr:col>
      <xdr:colOff>38100</xdr:colOff>
      <xdr:row>108</xdr:row>
      <xdr:rowOff>130811</xdr:rowOff>
    </xdr:to>
    <xdr:sp macro="" textlink="">
      <xdr:nvSpPr>
        <xdr:cNvPr id="645" name="楕円 644">
          <a:extLst>
            <a:ext uri="{FF2B5EF4-FFF2-40B4-BE49-F238E27FC236}">
              <a16:creationId xmlns:a16="http://schemas.microsoft.com/office/drawing/2014/main" id="{7586B6AA-B4B6-4DA8-ADB3-0085ADF855B7}"/>
            </a:ext>
          </a:extLst>
        </xdr:cNvPr>
        <xdr:cNvSpPr/>
      </xdr:nvSpPr>
      <xdr:spPr>
        <a:xfrm>
          <a:off x="21272500" y="185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22861</xdr:rowOff>
    </xdr:from>
    <xdr:to>
      <xdr:col>116</xdr:col>
      <xdr:colOff>63500</xdr:colOff>
      <xdr:row>108</xdr:row>
      <xdr:rowOff>80011</xdr:rowOff>
    </xdr:to>
    <xdr:cxnSp macro="">
      <xdr:nvCxnSpPr>
        <xdr:cNvPr id="646" name="直線コネクタ 645">
          <a:extLst>
            <a:ext uri="{FF2B5EF4-FFF2-40B4-BE49-F238E27FC236}">
              <a16:creationId xmlns:a16="http://schemas.microsoft.com/office/drawing/2014/main" id="{C761C7F7-FD07-4EA8-BAF2-3023BD27A6A0}"/>
            </a:ext>
          </a:extLst>
        </xdr:cNvPr>
        <xdr:cNvCxnSpPr/>
      </xdr:nvCxnSpPr>
      <xdr:spPr>
        <a:xfrm flipV="1">
          <a:off x="21323300" y="18368011"/>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38100</xdr:rowOff>
    </xdr:from>
    <xdr:to>
      <xdr:col>107</xdr:col>
      <xdr:colOff>101600</xdr:colOff>
      <xdr:row>108</xdr:row>
      <xdr:rowOff>139700</xdr:rowOff>
    </xdr:to>
    <xdr:sp macro="" textlink="">
      <xdr:nvSpPr>
        <xdr:cNvPr id="647" name="楕円 646">
          <a:extLst>
            <a:ext uri="{FF2B5EF4-FFF2-40B4-BE49-F238E27FC236}">
              <a16:creationId xmlns:a16="http://schemas.microsoft.com/office/drawing/2014/main" id="{C1D9BC35-552E-4DE4-8F6B-1838F2FA74F2}"/>
            </a:ext>
          </a:extLst>
        </xdr:cNvPr>
        <xdr:cNvSpPr/>
      </xdr:nvSpPr>
      <xdr:spPr>
        <a:xfrm>
          <a:off x="20383500" y="185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80011</xdr:rowOff>
    </xdr:from>
    <xdr:to>
      <xdr:col>111</xdr:col>
      <xdr:colOff>177800</xdr:colOff>
      <xdr:row>108</xdr:row>
      <xdr:rowOff>88900</xdr:rowOff>
    </xdr:to>
    <xdr:cxnSp macro="">
      <xdr:nvCxnSpPr>
        <xdr:cNvPr id="648" name="直線コネクタ 647">
          <a:extLst>
            <a:ext uri="{FF2B5EF4-FFF2-40B4-BE49-F238E27FC236}">
              <a16:creationId xmlns:a16="http://schemas.microsoft.com/office/drawing/2014/main" id="{967F169A-0983-4441-B9CD-3E8E85BB9A74}"/>
            </a:ext>
          </a:extLst>
        </xdr:cNvPr>
        <xdr:cNvCxnSpPr/>
      </xdr:nvCxnSpPr>
      <xdr:spPr>
        <a:xfrm flipV="1">
          <a:off x="20434300" y="1859661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46989</xdr:rowOff>
    </xdr:from>
    <xdr:to>
      <xdr:col>102</xdr:col>
      <xdr:colOff>165100</xdr:colOff>
      <xdr:row>108</xdr:row>
      <xdr:rowOff>148589</xdr:rowOff>
    </xdr:to>
    <xdr:sp macro="" textlink="">
      <xdr:nvSpPr>
        <xdr:cNvPr id="649" name="楕円 648">
          <a:extLst>
            <a:ext uri="{FF2B5EF4-FFF2-40B4-BE49-F238E27FC236}">
              <a16:creationId xmlns:a16="http://schemas.microsoft.com/office/drawing/2014/main" id="{6B4FB361-6416-4331-B823-4803C33E2057}"/>
            </a:ext>
          </a:extLst>
        </xdr:cNvPr>
        <xdr:cNvSpPr/>
      </xdr:nvSpPr>
      <xdr:spPr>
        <a:xfrm>
          <a:off x="19494500" y="185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88900</xdr:rowOff>
    </xdr:from>
    <xdr:to>
      <xdr:col>107</xdr:col>
      <xdr:colOff>50800</xdr:colOff>
      <xdr:row>108</xdr:row>
      <xdr:rowOff>97789</xdr:rowOff>
    </xdr:to>
    <xdr:cxnSp macro="">
      <xdr:nvCxnSpPr>
        <xdr:cNvPr id="650" name="直線コネクタ 649">
          <a:extLst>
            <a:ext uri="{FF2B5EF4-FFF2-40B4-BE49-F238E27FC236}">
              <a16:creationId xmlns:a16="http://schemas.microsoft.com/office/drawing/2014/main" id="{69D7602D-7D47-4D94-B73C-3742DAECF1ED}"/>
            </a:ext>
          </a:extLst>
        </xdr:cNvPr>
        <xdr:cNvCxnSpPr/>
      </xdr:nvCxnSpPr>
      <xdr:spPr>
        <a:xfrm flipV="1">
          <a:off x="19545300" y="18605500"/>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53339</xdr:rowOff>
    </xdr:from>
    <xdr:to>
      <xdr:col>98</xdr:col>
      <xdr:colOff>38100</xdr:colOff>
      <xdr:row>108</xdr:row>
      <xdr:rowOff>154939</xdr:rowOff>
    </xdr:to>
    <xdr:sp macro="" textlink="">
      <xdr:nvSpPr>
        <xdr:cNvPr id="651" name="楕円 650">
          <a:extLst>
            <a:ext uri="{FF2B5EF4-FFF2-40B4-BE49-F238E27FC236}">
              <a16:creationId xmlns:a16="http://schemas.microsoft.com/office/drawing/2014/main" id="{73B7F877-D5BC-4889-903D-7FDF5B5D32AF}"/>
            </a:ext>
          </a:extLst>
        </xdr:cNvPr>
        <xdr:cNvSpPr/>
      </xdr:nvSpPr>
      <xdr:spPr>
        <a:xfrm>
          <a:off x="18605500" y="1856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97789</xdr:rowOff>
    </xdr:from>
    <xdr:to>
      <xdr:col>102</xdr:col>
      <xdr:colOff>114300</xdr:colOff>
      <xdr:row>108</xdr:row>
      <xdr:rowOff>104139</xdr:rowOff>
    </xdr:to>
    <xdr:cxnSp macro="">
      <xdr:nvCxnSpPr>
        <xdr:cNvPr id="652" name="直線コネクタ 651">
          <a:extLst>
            <a:ext uri="{FF2B5EF4-FFF2-40B4-BE49-F238E27FC236}">
              <a16:creationId xmlns:a16="http://schemas.microsoft.com/office/drawing/2014/main" id="{894AD94A-773B-4199-B195-29932D6E76F1}"/>
            </a:ext>
          </a:extLst>
        </xdr:cNvPr>
        <xdr:cNvCxnSpPr/>
      </xdr:nvCxnSpPr>
      <xdr:spPr>
        <a:xfrm flipV="1">
          <a:off x="18656300" y="18614389"/>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121938</xdr:rowOff>
    </xdr:from>
    <xdr:ext cx="469744" cy="259045"/>
    <xdr:sp macro="" textlink="">
      <xdr:nvSpPr>
        <xdr:cNvPr id="653" name="n_1mainValue【庁舎】&#10;一人当たり面積">
          <a:extLst>
            <a:ext uri="{FF2B5EF4-FFF2-40B4-BE49-F238E27FC236}">
              <a16:creationId xmlns:a16="http://schemas.microsoft.com/office/drawing/2014/main" id="{13ABE992-4815-49A3-A715-8AE445934B70}"/>
            </a:ext>
          </a:extLst>
        </xdr:cNvPr>
        <xdr:cNvSpPr txBox="1"/>
      </xdr:nvSpPr>
      <xdr:spPr>
        <a:xfrm>
          <a:off x="21075727"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130827</xdr:rowOff>
    </xdr:from>
    <xdr:ext cx="469744" cy="259045"/>
    <xdr:sp macro="" textlink="">
      <xdr:nvSpPr>
        <xdr:cNvPr id="654" name="n_2mainValue【庁舎】&#10;一人当たり面積">
          <a:extLst>
            <a:ext uri="{FF2B5EF4-FFF2-40B4-BE49-F238E27FC236}">
              <a16:creationId xmlns:a16="http://schemas.microsoft.com/office/drawing/2014/main" id="{A46E0EAC-F0E7-4478-9131-6175E8670EA8}"/>
            </a:ext>
          </a:extLst>
        </xdr:cNvPr>
        <xdr:cNvSpPr txBox="1"/>
      </xdr:nvSpPr>
      <xdr:spPr>
        <a:xfrm>
          <a:off x="20199427" y="1864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139716</xdr:rowOff>
    </xdr:from>
    <xdr:ext cx="469744" cy="259045"/>
    <xdr:sp macro="" textlink="">
      <xdr:nvSpPr>
        <xdr:cNvPr id="655" name="n_3mainValue【庁舎】&#10;一人当たり面積">
          <a:extLst>
            <a:ext uri="{FF2B5EF4-FFF2-40B4-BE49-F238E27FC236}">
              <a16:creationId xmlns:a16="http://schemas.microsoft.com/office/drawing/2014/main" id="{74938650-CE67-46F6-B923-8046559C0B82}"/>
            </a:ext>
          </a:extLst>
        </xdr:cNvPr>
        <xdr:cNvSpPr txBox="1"/>
      </xdr:nvSpPr>
      <xdr:spPr>
        <a:xfrm>
          <a:off x="19310427" y="186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146066</xdr:rowOff>
    </xdr:from>
    <xdr:ext cx="469744" cy="259045"/>
    <xdr:sp macro="" textlink="">
      <xdr:nvSpPr>
        <xdr:cNvPr id="656" name="n_4mainValue【庁舎】&#10;一人当たり面積">
          <a:extLst>
            <a:ext uri="{FF2B5EF4-FFF2-40B4-BE49-F238E27FC236}">
              <a16:creationId xmlns:a16="http://schemas.microsoft.com/office/drawing/2014/main" id="{895919E3-1AF2-4E76-9D00-9526CA476217}"/>
            </a:ext>
          </a:extLst>
        </xdr:cNvPr>
        <xdr:cNvSpPr txBox="1"/>
      </xdr:nvSpPr>
      <xdr:spPr>
        <a:xfrm>
          <a:off x="18421427"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a:extLst>
            <a:ext uri="{FF2B5EF4-FFF2-40B4-BE49-F238E27FC236}">
              <a16:creationId xmlns:a16="http://schemas.microsoft.com/office/drawing/2014/main" id="{6A2532A8-88BF-4987-920E-8C9771828FC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a:extLst>
            <a:ext uri="{FF2B5EF4-FFF2-40B4-BE49-F238E27FC236}">
              <a16:creationId xmlns:a16="http://schemas.microsoft.com/office/drawing/2014/main" id="{72266755-1E53-49CC-AC29-06EA6F927F0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a:extLst>
            <a:ext uri="{FF2B5EF4-FFF2-40B4-BE49-F238E27FC236}">
              <a16:creationId xmlns:a16="http://schemas.microsoft.com/office/drawing/2014/main" id="{006514D7-DFBF-4FEC-AEFD-7589538FD73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図書館と庁舎について、令和５年度に移転事業が完了したことから、有形資産減価償却率が大きく減少した。</a:t>
          </a:r>
        </a:p>
        <a:p>
          <a:r>
            <a:rPr kumimoji="1" lang="ja-JP" altLang="en-US" sz="1300">
              <a:latin typeface="ＭＳ Ｐゴシック" panose="020B0600070205080204" pitchFamily="50" charset="-128"/>
              <a:ea typeface="ＭＳ Ｐゴシック" panose="020B0600070205080204" pitchFamily="50" charset="-128"/>
            </a:rPr>
            <a:t>また、消防施設減価償却率についても、令和５年度に同報系防災行政無線が完成したことから、有形固定資産減価償却率が減少し、類似団体平均を下回ることとなった。</a:t>
          </a:r>
        </a:p>
        <a:p>
          <a:r>
            <a:rPr kumimoji="1" lang="ja-JP" altLang="en-US" sz="1300">
              <a:latin typeface="ＭＳ Ｐゴシック" panose="020B0600070205080204" pitchFamily="50" charset="-128"/>
              <a:ea typeface="ＭＳ Ｐゴシック" panose="020B0600070205080204" pitchFamily="50" charset="-128"/>
            </a:rPr>
            <a:t>各施設については令和３年度に改訂した公共施設等総合管理計画に基づき、適切な管理に努める。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6,989
6,728
18.04
7,950,446
7,388,965
425,183
2,798,082
5,020,116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人口減少や長引く景気低迷のため町内の主要産業である土木・建設業が衰退していること等により、平成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年度以前は類似団体の平均を下回っていた。これを受けて、企業誘致等による税収の確保や、経常的経費の削減に努めてきた結果、令和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年度は類似団体と同等程度の財政力を維持することができた。今後も、引き続き税収確保と経常的経費の削減に努める。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92428</xdr:rowOff>
    </xdr:from>
    <xdr:to>
      <xdr:col>23</xdr:col>
      <xdr:colOff>133350</xdr:colOff>
      <xdr:row>42</xdr:row>
      <xdr:rowOff>105833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933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79022</xdr:rowOff>
    </xdr:from>
    <xdr:to>
      <xdr:col>19</xdr:col>
      <xdr:colOff>133350</xdr:colOff>
      <xdr:row>42</xdr:row>
      <xdr:rowOff>92428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7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79022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65617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41628</xdr:rowOff>
    </xdr:from>
    <xdr:to>
      <xdr:col>19</xdr:col>
      <xdr:colOff>184150</xdr:colOff>
      <xdr:row>42</xdr:row>
      <xdr:rowOff>143228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28222</xdr:rowOff>
    </xdr:from>
    <xdr:to>
      <xdr:col>15</xdr:col>
      <xdr:colOff>133350</xdr:colOff>
      <xdr:row>42</xdr:row>
      <xdr:rowOff>129822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賃上げによる人件費の増加や物価の高騰、庁舎及び山吹ふれあいセンターの建替による建物面積の増加により施設の維持管理に係る経費が増加していることから、経常的支出は対前年度と比較すると増額となっており、経常収支比率が上昇した。</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118956</xdr:rowOff>
    </xdr:from>
    <xdr:to>
      <xdr:col>23</xdr:col>
      <xdr:colOff>133350</xdr:colOff>
      <xdr:row>59</xdr:row>
      <xdr:rowOff>31962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063056"/>
          <a:ext cx="8382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118956</xdr:rowOff>
    </xdr:from>
    <xdr:to>
      <xdr:col>19</xdr:col>
      <xdr:colOff>133350</xdr:colOff>
      <xdr:row>59</xdr:row>
      <xdr:rowOff>19896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06305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19896</xdr:rowOff>
    </xdr:from>
    <xdr:to>
      <xdr:col>15</xdr:col>
      <xdr:colOff>82550</xdr:colOff>
      <xdr:row>60</xdr:row>
      <xdr:rowOff>77681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135446"/>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77681</xdr:rowOff>
    </xdr:from>
    <xdr:to>
      <xdr:col>11</xdr:col>
      <xdr:colOff>31750</xdr:colOff>
      <xdr:row>61</xdr:row>
      <xdr:rowOff>71120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364681"/>
          <a:ext cx="889000" cy="16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5715</xdr:rowOff>
    </xdr:from>
    <xdr:to>
      <xdr:col>11</xdr:col>
      <xdr:colOff>82550</xdr:colOff>
      <xdr:row>62</xdr:row>
      <xdr:rowOff>107315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92092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148396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152612</xdr:rowOff>
    </xdr:from>
    <xdr:to>
      <xdr:col>23</xdr:col>
      <xdr:colOff>184150</xdr:colOff>
      <xdr:row>59</xdr:row>
      <xdr:rowOff>82762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0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169139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994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68156</xdr:rowOff>
    </xdr:from>
    <xdr:to>
      <xdr:col>19</xdr:col>
      <xdr:colOff>184150</xdr:colOff>
      <xdr:row>58</xdr:row>
      <xdr:rowOff>169756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0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8483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9781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140546</xdr:rowOff>
    </xdr:from>
    <xdr:to>
      <xdr:col>15</xdr:col>
      <xdr:colOff>133350</xdr:colOff>
      <xdr:row>59</xdr:row>
      <xdr:rowOff>70696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0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80873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85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26881</xdr:rowOff>
    </xdr:from>
    <xdr:to>
      <xdr:col>11</xdr:col>
      <xdr:colOff>82550</xdr:colOff>
      <xdr:row>60</xdr:row>
      <xdr:rowOff>128481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138658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08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132097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[209,408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以降の住居、通勤手当、管理職手当、特殊勤務手当の見直し、調整手当の廃止等による直接人件費の抑制や、ゴミ収集業務の一部民営化、公共施設の維持管理の指定管理者制度導入等、業務形態の見直しにより、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令和５年度においては、賃上げによる人件費の増加や物価の高騰により決算額が増加したもの。</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6376</xdr:rowOff>
    </xdr:from>
    <xdr:to>
      <xdr:col>23</xdr:col>
      <xdr:colOff>133350</xdr:colOff>
      <xdr:row>82</xdr:row>
      <xdr:rowOff>22490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65276"/>
          <a:ext cx="838200" cy="1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169968</xdr:rowOff>
    </xdr:from>
    <xdr:to>
      <xdr:col>19</xdr:col>
      <xdr:colOff>133350</xdr:colOff>
      <xdr:row>82</xdr:row>
      <xdr:rowOff>6376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57418"/>
          <a:ext cx="889000" cy="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165725</xdr:rowOff>
    </xdr:from>
    <xdr:to>
      <xdr:col>15</xdr:col>
      <xdr:colOff>82550</xdr:colOff>
      <xdr:row>81</xdr:row>
      <xdr:rowOff>169968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53175"/>
          <a:ext cx="889000" cy="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135044</xdr:rowOff>
    </xdr:from>
    <xdr:to>
      <xdr:col>11</xdr:col>
      <xdr:colOff>31750</xdr:colOff>
      <xdr:row>81</xdr:row>
      <xdr:rowOff>165725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22494"/>
          <a:ext cx="889000" cy="3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28777</xdr:rowOff>
    </xdr:from>
    <xdr:to>
      <xdr:col>11</xdr:col>
      <xdr:colOff>82550</xdr:colOff>
      <xdr:row>82</xdr:row>
      <xdr:rowOff>130377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115154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74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xdr:rowOff>
    </xdr:from>
    <xdr:to>
      <xdr:col>7</xdr:col>
      <xdr:colOff>31750</xdr:colOff>
      <xdr:row>82</xdr:row>
      <xdr:rowOff>101750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5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86527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4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143140</xdr:rowOff>
    </xdr:from>
    <xdr:to>
      <xdr:col>23</xdr:col>
      <xdr:colOff>184150</xdr:colOff>
      <xdr:row>82</xdr:row>
      <xdr:rowOff>73290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3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64417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51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127026</xdr:rowOff>
    </xdr:from>
    <xdr:to>
      <xdr:col>19</xdr:col>
      <xdr:colOff>184150</xdr:colOff>
      <xdr:row>82</xdr:row>
      <xdr:rowOff>57176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67353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83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119168</xdr:rowOff>
    </xdr:from>
    <xdr:to>
      <xdr:col>15</xdr:col>
      <xdr:colOff>133350</xdr:colOff>
      <xdr:row>82</xdr:row>
      <xdr:rowOff>49318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0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59495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7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114925</xdr:rowOff>
    </xdr:from>
    <xdr:to>
      <xdr:col>11</xdr:col>
      <xdr:colOff>82550</xdr:colOff>
      <xdr:row>82</xdr:row>
      <xdr:rowOff>45075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55252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7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84244</xdr:rowOff>
    </xdr:from>
    <xdr:to>
      <xdr:col>7</xdr:col>
      <xdr:colOff>31750</xdr:colOff>
      <xdr:row>82</xdr:row>
      <xdr:rowOff>14394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7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24571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4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年度に給与構造の見直しに取り組み、職務職責に応じた構造に転換を図り、枠外昇給制度の廃止、特別昇給制度の見直し等の給与水準の適正化を行ってきたこともあり、類似団体を下回る数値となった。</a:t>
          </a:r>
        </a:p>
        <a:p>
          <a:r>
            <a:rPr kumimoji="1" lang="ja-JP" altLang="en-US" sz="1300">
              <a:latin typeface="ＭＳ Ｐゴシック" panose="020B0600070205080204" pitchFamily="50" charset="-128"/>
              <a:ea typeface="ＭＳ Ｐゴシック" panose="020B0600070205080204" pitchFamily="50" charset="-128"/>
            </a:rPr>
            <a:t>今後も引き続き給与水準の適正化に努める。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76805</xdr:rowOff>
    </xdr:from>
    <xdr:to>
      <xdr:col>81</xdr:col>
      <xdr:colOff>44450</xdr:colOff>
      <xdr:row>85</xdr:row>
      <xdr:rowOff>8768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78605"/>
          <a:ext cx="8382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76805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44413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109462</xdr:rowOff>
    </xdr:from>
    <xdr:to>
      <xdr:col>72</xdr:col>
      <xdr:colOff>203200</xdr:colOff>
      <xdr:row>84</xdr:row>
      <xdr:rowOff>42334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168362"/>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109462</xdr:rowOff>
    </xdr:from>
    <xdr:to>
      <xdr:col>68</xdr:col>
      <xdr:colOff>152400</xdr:colOff>
      <xdr:row>84</xdr:row>
      <xdr:rowOff>7862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168362"/>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129418</xdr:rowOff>
    </xdr:from>
    <xdr:to>
      <xdr:col>81</xdr:col>
      <xdr:colOff>95250</xdr:colOff>
      <xdr:row>85</xdr:row>
      <xdr:rowOff>59568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145945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7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26005</xdr:rowOff>
    </xdr:from>
    <xdr:to>
      <xdr:col>77</xdr:col>
      <xdr:colOff>95250</xdr:colOff>
      <xdr:row>84</xdr:row>
      <xdr:rowOff>127605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137782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96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58662</xdr:rowOff>
    </xdr:from>
    <xdr:to>
      <xdr:col>68</xdr:col>
      <xdr:colOff>203200</xdr:colOff>
      <xdr:row>82</xdr:row>
      <xdr:rowOff>160262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170439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88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128512</xdr:rowOff>
    </xdr:from>
    <xdr:to>
      <xdr:col>64</xdr:col>
      <xdr:colOff>152400</xdr:colOff>
      <xdr:row>84</xdr:row>
      <xdr:rowOff>58662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68839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年度集中改革プラン等により、事務の電算化、一般廃棄物収集運搬業務の一部民間委託、事務事業、職務体制の見直しなどを行い、適正な定員管理に努めた結果、類似団体平均を下回っている。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今後も平成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年度に更新された定員適正化計画を基に、職員数の適正化に努める。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140293</xdr:rowOff>
    </xdr:from>
    <xdr:to>
      <xdr:col>81</xdr:col>
      <xdr:colOff>44450</xdr:colOff>
      <xdr:row>61</xdr:row>
      <xdr:rowOff>142706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98743"/>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140293</xdr:rowOff>
    </xdr:from>
    <xdr:to>
      <xdr:col>77</xdr:col>
      <xdr:colOff>44450</xdr:colOff>
      <xdr:row>61</xdr:row>
      <xdr:rowOff>141901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598743"/>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121793</xdr:rowOff>
    </xdr:from>
    <xdr:to>
      <xdr:col>72</xdr:col>
      <xdr:colOff>203200</xdr:colOff>
      <xdr:row>61</xdr:row>
      <xdr:rowOff>141901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8024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108119</xdr:rowOff>
    </xdr:from>
    <xdr:to>
      <xdr:col>68</xdr:col>
      <xdr:colOff>152400</xdr:colOff>
      <xdr:row>61</xdr:row>
      <xdr:rowOff>121793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66569"/>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153839</xdr:rowOff>
    </xdr:from>
    <xdr:to>
      <xdr:col>68</xdr:col>
      <xdr:colOff>203200</xdr:colOff>
      <xdr:row>62</xdr:row>
      <xdr:rowOff>83989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68766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142579</xdr:rowOff>
    </xdr:from>
    <xdr:to>
      <xdr:col>64</xdr:col>
      <xdr:colOff>152400</xdr:colOff>
      <xdr:row>62</xdr:row>
      <xdr:rowOff>72729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57506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8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91906</xdr:rowOff>
    </xdr:from>
    <xdr:to>
      <xdr:col>81</xdr:col>
      <xdr:colOff>95250</xdr:colOff>
      <xdr:row>62</xdr:row>
      <xdr:rowOff>22056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5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108433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9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89493</xdr:rowOff>
    </xdr:from>
    <xdr:to>
      <xdr:col>77</xdr:col>
      <xdr:colOff>95250</xdr:colOff>
      <xdr:row>62</xdr:row>
      <xdr:rowOff>19643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29820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3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91101</xdr:rowOff>
    </xdr:from>
    <xdr:to>
      <xdr:col>73</xdr:col>
      <xdr:colOff>44450</xdr:colOff>
      <xdr:row>62</xdr:row>
      <xdr:rowOff>21251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4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31428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318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70993</xdr:rowOff>
    </xdr:from>
    <xdr:to>
      <xdr:col>68</xdr:col>
      <xdr:colOff>203200</xdr:colOff>
      <xdr:row>62</xdr:row>
      <xdr:rowOff>1143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2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11320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57319</xdr:rowOff>
    </xdr:from>
    <xdr:to>
      <xdr:col>64</xdr:col>
      <xdr:colOff>152400</xdr:colOff>
      <xdr:row>61</xdr:row>
      <xdr:rowOff>158919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1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169096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8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年度から引き続き公債費負担の状況が</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％以下となった主な要因としては、これまでから実施してきた地方債の繰上げ償還による地方債残高の減や、財政調整基金、減債基金及び特定目的基金等の充当可能基金の増等があげられる。</a:t>
          </a:r>
        </a:p>
        <a:p>
          <a:r>
            <a:rPr kumimoji="1" lang="ja-JP" altLang="en-US" sz="1300">
              <a:latin typeface="ＭＳ Ｐゴシック" panose="020B0600070205080204" pitchFamily="50" charset="-128"/>
              <a:ea typeface="ＭＳ Ｐゴシック" panose="020B0600070205080204" pitchFamily="50" charset="-128"/>
            </a:rPr>
            <a:t>今後も引き続き、公債費などの義務的経費の抑制を中心とする行財政改革を進め、財政の健全化を維持するよう努める。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21336</xdr:rowOff>
    </xdr:from>
    <xdr:to>
      <xdr:col>81</xdr:col>
      <xdr:colOff>44450</xdr:colOff>
      <xdr:row>36</xdr:row>
      <xdr:rowOff>40640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19353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11684</xdr:rowOff>
    </xdr:from>
    <xdr:to>
      <xdr:col>77</xdr:col>
      <xdr:colOff>44450</xdr:colOff>
      <xdr:row>36</xdr:row>
      <xdr:rowOff>21336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1838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163830</xdr:rowOff>
    </xdr:from>
    <xdr:to>
      <xdr:col>72</xdr:col>
      <xdr:colOff>203200</xdr:colOff>
      <xdr:row>36</xdr:row>
      <xdr:rowOff>11684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1645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163830</xdr:rowOff>
    </xdr:from>
    <xdr:to>
      <xdr:col>68</xdr:col>
      <xdr:colOff>152400</xdr:colOff>
      <xdr:row>36</xdr:row>
      <xdr:rowOff>79248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1645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161290</xdr:rowOff>
    </xdr:from>
    <xdr:to>
      <xdr:col>81</xdr:col>
      <xdr:colOff>95250</xdr:colOff>
      <xdr:row>36</xdr:row>
      <xdr:rowOff>91440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82567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141986</xdr:rowOff>
    </xdr:from>
    <xdr:to>
      <xdr:col>77</xdr:col>
      <xdr:colOff>95250</xdr:colOff>
      <xdr:row>36</xdr:row>
      <xdr:rowOff>72136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1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82313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591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132334</xdr:rowOff>
    </xdr:from>
    <xdr:to>
      <xdr:col>73</xdr:col>
      <xdr:colOff>44450</xdr:colOff>
      <xdr:row>36</xdr:row>
      <xdr:rowOff>62484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1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72661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59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113030</xdr:rowOff>
    </xdr:from>
    <xdr:to>
      <xdr:col>68</xdr:col>
      <xdr:colOff>203200</xdr:colOff>
      <xdr:row>36</xdr:row>
      <xdr:rowOff>43180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53357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588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28448</xdr:rowOff>
    </xdr:from>
    <xdr:to>
      <xdr:col>64</xdr:col>
      <xdr:colOff>152400</xdr:colOff>
      <xdr:row>36</xdr:row>
      <xdr:rowOff>130048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2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140225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596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年度から引き続き、将来負担比率が</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％以下となった主な要因としては、これまでから実施してきた地方債の繰上げ償還による地方債残高の減や、財政調整基金、減債基金及び特定目的基金等の充当可能基金の増等があげられる。</a:t>
          </a:r>
        </a:p>
        <a:p>
          <a:r>
            <a:rPr kumimoji="1" lang="ja-JP" altLang="en-US" sz="1300">
              <a:latin typeface="ＭＳ Ｐゴシック" panose="020B0600070205080204" pitchFamily="50" charset="-128"/>
              <a:ea typeface="ＭＳ Ｐゴシック" panose="020B0600070205080204" pitchFamily="50" charset="-128"/>
            </a:rPr>
            <a:t>今後も引き続き、公債費などの義務的経費の抑制を中心とする行財政改革を進め、財政の健全化を維持するよう努める。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6,989
6,728
18.04
7,950,446
7,388,965
425,183
2,798,082
5,020,116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前年度に引き続き、普通建設事業費の増額に伴う事業費支弁への振替え額を増額していることから、例年に比べて経常収支比率に対する人件費が減少している。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50800</xdr:rowOff>
    </xdr:from>
    <xdr:to>
      <xdr:col>24</xdr:col>
      <xdr:colOff>25400</xdr:colOff>
      <xdr:row>36</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230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50800</xdr:rowOff>
    </xdr:from>
    <xdr:to>
      <xdr:col>19</xdr:col>
      <xdr:colOff>187325</xdr:colOff>
      <xdr:row>36</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2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38</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99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38</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27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27957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0</xdr:rowOff>
    </xdr:from>
    <xdr:to>
      <xdr:col>20</xdr:col>
      <xdr:colOff>38100</xdr:colOff>
      <xdr:row>36</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86377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従来から、財政健全化のため、経常的経費の削減に取り組んできたことから、類似団体平均を下回っている。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令和５年度においては、物価高騰の影響により、前年度に比べ、</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106426</xdr:rowOff>
    </xdr:from>
    <xdr:to>
      <xdr:col>82</xdr:col>
      <xdr:colOff>107950</xdr:colOff>
      <xdr:row>15</xdr:row>
      <xdr:rowOff>165862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7817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97282</xdr:rowOff>
    </xdr:from>
    <xdr:to>
      <xdr:col>78</xdr:col>
      <xdr:colOff>69850</xdr:colOff>
      <xdr:row>15</xdr:row>
      <xdr:rowOff>106426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69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97282</xdr:rowOff>
    </xdr:from>
    <xdr:to>
      <xdr:col>73</xdr:col>
      <xdr:colOff>180975</xdr:colOff>
      <xdr:row>15</xdr:row>
      <xdr:rowOff>143002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6690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143002</xdr:rowOff>
    </xdr:from>
    <xdr:to>
      <xdr:col>69</xdr:col>
      <xdr:colOff>92075</xdr:colOff>
      <xdr:row>16</xdr:row>
      <xdr:rowOff>3556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147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100855</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131589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3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55626</xdr:rowOff>
    </xdr:from>
    <xdr:to>
      <xdr:col>78</xdr:col>
      <xdr:colOff>120650</xdr:colOff>
      <xdr:row>15</xdr:row>
      <xdr:rowOff>157226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167403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96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46482</xdr:rowOff>
    </xdr:from>
    <xdr:to>
      <xdr:col>74</xdr:col>
      <xdr:colOff>31750</xdr:colOff>
      <xdr:row>15</xdr:row>
      <xdr:rowOff>148082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1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158259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87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92202</xdr:rowOff>
    </xdr:from>
    <xdr:to>
      <xdr:col>69</xdr:col>
      <xdr:colOff>142875</xdr:colOff>
      <xdr:row>16</xdr:row>
      <xdr:rowOff>22352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32529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3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124206</xdr:rowOff>
    </xdr:from>
    <xdr:to>
      <xdr:col>65</xdr:col>
      <xdr:colOff>53975</xdr:colOff>
      <xdr:row>16</xdr:row>
      <xdr:rowOff>54356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64533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年度に引続きコロナ禍の影響により、施設サービス利用数が減少したことに伴い昨年度と同等の数値になった。</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6901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69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69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6901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67327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86377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税収の増加等により経常的な収入が増加したものの、各特別会計への繰出金等がより増加している影響から、前年度に比べ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39370</xdr:rowOff>
    </xdr:from>
    <xdr:to>
      <xdr:col>82</xdr:col>
      <xdr:colOff>107950</xdr:colOff>
      <xdr:row>57</xdr:row>
      <xdr:rowOff>62230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812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39370</xdr:rowOff>
    </xdr:from>
    <xdr:to>
      <xdr:col>78</xdr:col>
      <xdr:colOff>69850</xdr:colOff>
      <xdr:row>57</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812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77470</xdr:rowOff>
    </xdr:from>
    <xdr:to>
      <xdr:col>73</xdr:col>
      <xdr:colOff>180975</xdr:colOff>
      <xdr:row>58</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8501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73660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956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154957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160020</xdr:rowOff>
    </xdr:from>
    <xdr:to>
      <xdr:col>78</xdr:col>
      <xdr:colOff>120650</xdr:colOff>
      <xdr:row>57</xdr:row>
      <xdr:rowOff>90170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74947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26670</xdr:rowOff>
    </xdr:from>
    <xdr:to>
      <xdr:col>74</xdr:col>
      <xdr:colOff>31750</xdr:colOff>
      <xdr:row>57</xdr:row>
      <xdr:rowOff>128270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22860</xdr:rowOff>
    </xdr:from>
    <xdr:to>
      <xdr:col>65</xdr:col>
      <xdr:colOff>53975</xdr:colOff>
      <xdr:row>58</xdr:row>
      <xdr:rowOff>124460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109237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例年、類似団体平均程度の水準を維持してきたところである。令和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年度においては、税収の増加等により経常的な収入が増加したことから、前年度に比べ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36</xdr:row>
      <xdr:rowOff>154432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3083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36</xdr:row>
      <xdr:rowOff>154432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129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37</xdr:row>
      <xdr:rowOff>19558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129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42418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3632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101871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新庁舎及び山吹ふれあいセンター建設に伴う公債費が増加しており、今後も更なる増加を見込んでいる。必要に応じ、繰上償還等による後年度の公債費抑制に取り組んでいく。</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130810</xdr:rowOff>
    </xdr:from>
    <xdr:to>
      <xdr:col>24</xdr:col>
      <xdr:colOff>25400</xdr:colOff>
      <xdr:row>74</xdr:row>
      <xdr:rowOff>142240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8181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130810</xdr:rowOff>
    </xdr:from>
    <xdr:to>
      <xdr:col>19</xdr:col>
      <xdr:colOff>187325</xdr:colOff>
      <xdr:row>74</xdr:row>
      <xdr:rowOff>161290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8181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130810</xdr:rowOff>
    </xdr:from>
    <xdr:to>
      <xdr:col>15</xdr:col>
      <xdr:colOff>98425</xdr:colOff>
      <xdr:row>74</xdr:row>
      <xdr:rowOff>161290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8181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130810</xdr:rowOff>
    </xdr:from>
    <xdr:to>
      <xdr:col>11</xdr:col>
      <xdr:colOff>9525</xdr:colOff>
      <xdr:row>74</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8181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91440</xdr:rowOff>
    </xdr:from>
    <xdr:to>
      <xdr:col>24</xdr:col>
      <xdr:colOff>76200</xdr:colOff>
      <xdr:row>75</xdr:row>
      <xdr:rowOff>21590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107967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80010</xdr:rowOff>
    </xdr:from>
    <xdr:to>
      <xdr:col>20</xdr:col>
      <xdr:colOff>38100</xdr:colOff>
      <xdr:row>75</xdr:row>
      <xdr:rowOff>10160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20337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536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110490</xdr:rowOff>
    </xdr:from>
    <xdr:to>
      <xdr:col>15</xdr:col>
      <xdr:colOff>149225</xdr:colOff>
      <xdr:row>75</xdr:row>
      <xdr:rowOff>40640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50817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80010</xdr:rowOff>
    </xdr:from>
    <xdr:to>
      <xdr:col>11</xdr:col>
      <xdr:colOff>60325</xdr:colOff>
      <xdr:row>75</xdr:row>
      <xdr:rowOff>10160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20337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5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114300</xdr:rowOff>
    </xdr:from>
    <xdr:to>
      <xdr:col>6</xdr:col>
      <xdr:colOff>171450</xdr:colOff>
      <xdr:row>75</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54627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においては、物件費や補助費をはじめとする一部の経費で物価高騰の影響やコロナ禍の終息などによる増加が見られるものの、従来から継続して行ってきた歳出抑制の取組の結果、類似団体を下回る数値となった。</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xdr:rowOff>
    </xdr:from>
    <xdr:to>
      <xdr:col>82</xdr:col>
      <xdr:colOff>107950</xdr:colOff>
      <xdr:row>76</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03147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xdr:rowOff>
    </xdr:from>
    <xdr:to>
      <xdr:col>78</xdr:col>
      <xdr:colOff>69850</xdr:colOff>
      <xdr:row>76</xdr:row>
      <xdr:rowOff>39370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0314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39370</xdr:rowOff>
    </xdr:from>
    <xdr:to>
      <xdr:col>73</xdr:col>
      <xdr:colOff>180975</xdr:colOff>
      <xdr:row>77</xdr:row>
      <xdr:rowOff>115570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06957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78</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3172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102870</xdr:rowOff>
    </xdr:from>
    <xdr:to>
      <xdr:col>65</xdr:col>
      <xdr:colOff>53975</xdr:colOff>
      <xdr:row>78</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43197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19050</xdr:rowOff>
    </xdr:from>
    <xdr:to>
      <xdr:col>82</xdr:col>
      <xdr:colOff>158750</xdr:colOff>
      <xdr:row>76</xdr:row>
      <xdr:rowOff>120650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35577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121920</xdr:rowOff>
    </xdr:from>
    <xdr:to>
      <xdr:col>78</xdr:col>
      <xdr:colOff>120650</xdr:colOff>
      <xdr:row>76</xdr:row>
      <xdr:rowOff>52070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62247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160020</xdr:rowOff>
    </xdr:from>
    <xdr:to>
      <xdr:col>74</xdr:col>
      <xdr:colOff>31750</xdr:colOff>
      <xdr:row>76</xdr:row>
      <xdr:rowOff>90170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100347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15239</xdr:rowOff>
    </xdr:from>
    <xdr:to>
      <xdr:col>65</xdr:col>
      <xdr:colOff>53975</xdr:colOff>
      <xdr:row>78</xdr:row>
      <xdr:rowOff>116839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101616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108651</xdr:rowOff>
    </xdr:from>
    <xdr:to>
      <xdr:col>29</xdr:col>
      <xdr:colOff>127000</xdr:colOff>
      <xdr:row>18</xdr:row>
      <xdr:rowOff>152298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42376"/>
          <a:ext cx="647700" cy="43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73060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3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152298</xdr:rowOff>
    </xdr:from>
    <xdr:to>
      <xdr:col>26</xdr:col>
      <xdr:colOff>50800</xdr:colOff>
      <xdr:row>18</xdr:row>
      <xdr:rowOff>158760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86023"/>
          <a:ext cx="698500" cy="6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49552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158760</xdr:rowOff>
    </xdr:from>
    <xdr:to>
      <xdr:col>22</xdr:col>
      <xdr:colOff>114300</xdr:colOff>
      <xdr:row>19</xdr:row>
      <xdr:rowOff>49954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92485"/>
          <a:ext cx="698500" cy="62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67200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49954</xdr:rowOff>
    </xdr:from>
    <xdr:to>
      <xdr:col>18</xdr:col>
      <xdr:colOff>177800</xdr:colOff>
      <xdr:row>19</xdr:row>
      <xdr:rowOff>116332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55129"/>
          <a:ext cx="698500" cy="66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57851</xdr:rowOff>
    </xdr:from>
    <xdr:to>
      <xdr:col>29</xdr:col>
      <xdr:colOff>177800</xdr:colOff>
      <xdr:row>18</xdr:row>
      <xdr:rowOff>159451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91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29928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6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101498</xdr:rowOff>
    </xdr:from>
    <xdr:to>
      <xdr:col>26</xdr:col>
      <xdr:colOff>101600</xdr:colOff>
      <xdr:row>19</xdr:row>
      <xdr:rowOff>31648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35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16425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21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107960</xdr:rowOff>
    </xdr:from>
    <xdr:to>
      <xdr:col>22</xdr:col>
      <xdr:colOff>165100</xdr:colOff>
      <xdr:row>19</xdr:row>
      <xdr:rowOff>38110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41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22887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2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170604</xdr:rowOff>
    </xdr:from>
    <xdr:to>
      <xdr:col>19</xdr:col>
      <xdr:colOff>38100</xdr:colOff>
      <xdr:row>19</xdr:row>
      <xdr:rowOff>100754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04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85531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9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65532</xdr:rowOff>
    </xdr:from>
    <xdr:to>
      <xdr:col>15</xdr:col>
      <xdr:colOff>101600</xdr:colOff>
      <xdr:row>19</xdr:row>
      <xdr:rowOff>167132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70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151909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57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97053</xdr:rowOff>
    </xdr:from>
    <xdr:to>
      <xdr:col>29</xdr:col>
      <xdr:colOff>127000</xdr:colOff>
      <xdr:row>38</xdr:row>
      <xdr:rowOff>65476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21603"/>
          <a:ext cx="0" cy="15114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75653</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4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65476</xdr:rowOff>
    </xdr:from>
    <xdr:to>
      <xdr:col>30</xdr:col>
      <xdr:colOff>25400</xdr:colOff>
      <xdr:row>38</xdr:row>
      <xdr:rowOff>65476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30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11980</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6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97053</xdr:rowOff>
    </xdr:from>
    <xdr:to>
      <xdr:col>30</xdr:col>
      <xdr:colOff>25400</xdr:colOff>
      <xdr:row>33</xdr:row>
      <xdr:rowOff>97053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21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41534</xdr:rowOff>
    </xdr:from>
    <xdr:to>
      <xdr:col>29</xdr:col>
      <xdr:colOff>127000</xdr:colOff>
      <xdr:row>38</xdr:row>
      <xdr:rowOff>65476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509134"/>
          <a:ext cx="647700" cy="23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124244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34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279167</xdr:rowOff>
    </xdr:from>
    <xdr:to>
      <xdr:col>29</xdr:col>
      <xdr:colOff>177800</xdr:colOff>
      <xdr:row>36</xdr:row>
      <xdr:rowOff>37867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89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18537</xdr:rowOff>
    </xdr:from>
    <xdr:to>
      <xdr:col>26</xdr:col>
      <xdr:colOff>50800</xdr:colOff>
      <xdr:row>38</xdr:row>
      <xdr:rowOff>41534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486137"/>
          <a:ext cx="698500" cy="22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301265</xdr:rowOff>
    </xdr:from>
    <xdr:to>
      <xdr:col>26</xdr:col>
      <xdr:colOff>101600</xdr:colOff>
      <xdr:row>36</xdr:row>
      <xdr:rowOff>59965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116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70142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8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18537</xdr:rowOff>
    </xdr:from>
    <xdr:to>
      <xdr:col>22</xdr:col>
      <xdr:colOff>114300</xdr:colOff>
      <xdr:row>38</xdr:row>
      <xdr:rowOff>90454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486137"/>
          <a:ext cx="698500" cy="71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325877</xdr:rowOff>
    </xdr:from>
    <xdr:to>
      <xdr:col>22</xdr:col>
      <xdr:colOff>165100</xdr:colOff>
      <xdr:row>36</xdr:row>
      <xdr:rowOff>84577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62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94754</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43043</xdr:rowOff>
    </xdr:from>
    <xdr:to>
      <xdr:col>18</xdr:col>
      <xdr:colOff>177800</xdr:colOff>
      <xdr:row>38</xdr:row>
      <xdr:rowOff>90454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510643"/>
          <a:ext cx="698500" cy="47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12298</xdr:rowOff>
    </xdr:from>
    <xdr:to>
      <xdr:col>19</xdr:col>
      <xdr:colOff>38100</xdr:colOff>
      <xdr:row>36</xdr:row>
      <xdr:rowOff>113898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65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124075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3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45765</xdr:rowOff>
    </xdr:from>
    <xdr:to>
      <xdr:col>15</xdr:col>
      <xdr:colOff>101600</xdr:colOff>
      <xdr:row>36</xdr:row>
      <xdr:rowOff>147365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99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157542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6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14676</xdr:rowOff>
    </xdr:from>
    <xdr:to>
      <xdr:col>29</xdr:col>
      <xdr:colOff>177800</xdr:colOff>
      <xdr:row>38</xdr:row>
      <xdr:rowOff>116276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482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266153</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39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333634</xdr:rowOff>
    </xdr:from>
    <xdr:to>
      <xdr:col>26</xdr:col>
      <xdr:colOff>101600</xdr:colOff>
      <xdr:row>38</xdr:row>
      <xdr:rowOff>92334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458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77111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544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310637</xdr:rowOff>
    </xdr:from>
    <xdr:to>
      <xdr:col>22</xdr:col>
      <xdr:colOff>165100</xdr:colOff>
      <xdr:row>38</xdr:row>
      <xdr:rowOff>69337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435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54114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52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39654</xdr:rowOff>
    </xdr:from>
    <xdr:to>
      <xdr:col>19</xdr:col>
      <xdr:colOff>38100</xdr:colOff>
      <xdr:row>38</xdr:row>
      <xdr:rowOff>141254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507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126031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59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335143</xdr:rowOff>
    </xdr:from>
    <xdr:to>
      <xdr:col>15</xdr:col>
      <xdr:colOff>101600</xdr:colOff>
      <xdr:row>38</xdr:row>
      <xdr:rowOff>93843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459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78620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546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6,989
6,728
18.04
7,950,446
7,388,965
425,183
2,798,082
5,020,116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49540</xdr:rowOff>
    </xdr:from>
    <xdr:to>
      <xdr:col>24</xdr:col>
      <xdr:colOff>63500</xdr:colOff>
      <xdr:row>35</xdr:row>
      <xdr:rowOff>101699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50290"/>
          <a:ext cx="838200" cy="5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95466</xdr:rowOff>
    </xdr:from>
    <xdr:to>
      <xdr:col>19</xdr:col>
      <xdr:colOff>177800</xdr:colOff>
      <xdr:row>35</xdr:row>
      <xdr:rowOff>101699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96216"/>
          <a:ext cx="889000" cy="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95466</xdr:rowOff>
    </xdr:from>
    <xdr:to>
      <xdr:col>15</xdr:col>
      <xdr:colOff>50800</xdr:colOff>
      <xdr:row>35</xdr:row>
      <xdr:rowOff>118090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96216"/>
          <a:ext cx="889000" cy="2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118090</xdr:rowOff>
    </xdr:from>
    <xdr:to>
      <xdr:col>10</xdr:col>
      <xdr:colOff>114300</xdr:colOff>
      <xdr:row>36</xdr:row>
      <xdr:rowOff>144554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18840"/>
          <a:ext cx="889000" cy="19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58024</xdr:rowOff>
    </xdr:from>
    <xdr:to>
      <xdr:col>10</xdr:col>
      <xdr:colOff>165100</xdr:colOff>
      <xdr:row>35</xdr:row>
      <xdr:rowOff>159624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4701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13630</xdr:rowOff>
    </xdr:from>
    <xdr:to>
      <xdr:col>6</xdr:col>
      <xdr:colOff>38100</xdr:colOff>
      <xdr:row>36</xdr:row>
      <xdr:rowOff>115230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131757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170190</xdr:rowOff>
    </xdr:from>
    <xdr:to>
      <xdr:col>24</xdr:col>
      <xdr:colOff>114300</xdr:colOff>
      <xdr:row>35</xdr:row>
      <xdr:rowOff>100340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9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148617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77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50899</xdr:rowOff>
    </xdr:from>
    <xdr:to>
      <xdr:col>20</xdr:col>
      <xdr:colOff>38100</xdr:colOff>
      <xdr:row>35</xdr:row>
      <xdr:rowOff>152499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5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143626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4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44666</xdr:rowOff>
    </xdr:from>
    <xdr:to>
      <xdr:col>15</xdr:col>
      <xdr:colOff>101600</xdr:colOff>
      <xdr:row>35</xdr:row>
      <xdr:rowOff>146266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4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137393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3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67290</xdr:rowOff>
    </xdr:from>
    <xdr:to>
      <xdr:col>10</xdr:col>
      <xdr:colOff>165100</xdr:colOff>
      <xdr:row>35</xdr:row>
      <xdr:rowOff>168890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160017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60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93754</xdr:rowOff>
    </xdr:from>
    <xdr:to>
      <xdr:col>6</xdr:col>
      <xdr:colOff>38100</xdr:colOff>
      <xdr:row>37</xdr:row>
      <xdr:rowOff>23904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6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15031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58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152053</xdr:rowOff>
    </xdr:from>
    <xdr:to>
      <xdr:col>24</xdr:col>
      <xdr:colOff>63500</xdr:colOff>
      <xdr:row>58</xdr:row>
      <xdr:rowOff>163095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096153"/>
          <a:ext cx="838200" cy="1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163095</xdr:rowOff>
    </xdr:from>
    <xdr:to>
      <xdr:col>19</xdr:col>
      <xdr:colOff>177800</xdr:colOff>
      <xdr:row>58</xdr:row>
      <xdr:rowOff>170517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107195"/>
          <a:ext cx="889000" cy="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162761</xdr:rowOff>
    </xdr:from>
    <xdr:to>
      <xdr:col>15</xdr:col>
      <xdr:colOff>50800</xdr:colOff>
      <xdr:row>58</xdr:row>
      <xdr:rowOff>170517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10106861"/>
          <a:ext cx="889000" cy="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156120</xdr:rowOff>
    </xdr:from>
    <xdr:to>
      <xdr:col>10</xdr:col>
      <xdr:colOff>114300</xdr:colOff>
      <xdr:row>58</xdr:row>
      <xdr:rowOff>162761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100220"/>
          <a:ext cx="889000" cy="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35236</xdr:rowOff>
    </xdr:from>
    <xdr:to>
      <xdr:col>10</xdr:col>
      <xdr:colOff>165100</xdr:colOff>
      <xdr:row>58</xdr:row>
      <xdr:rowOff>136836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7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153363</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5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34864</xdr:rowOff>
    </xdr:from>
    <xdr:to>
      <xdr:col>6</xdr:col>
      <xdr:colOff>38100</xdr:colOff>
      <xdr:row>58</xdr:row>
      <xdr:rowOff>136464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7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152991</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75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101253</xdr:rowOff>
    </xdr:from>
    <xdr:to>
      <xdr:col>24</xdr:col>
      <xdr:colOff>114300</xdr:colOff>
      <xdr:row>59</xdr:row>
      <xdr:rowOff>31403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1004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16180</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96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112295</xdr:rowOff>
    </xdr:from>
    <xdr:to>
      <xdr:col>20</xdr:col>
      <xdr:colOff>38100</xdr:colOff>
      <xdr:row>59</xdr:row>
      <xdr:rowOff>42445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1005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33572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14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119717</xdr:rowOff>
    </xdr:from>
    <xdr:to>
      <xdr:col>15</xdr:col>
      <xdr:colOff>101600</xdr:colOff>
      <xdr:row>59</xdr:row>
      <xdr:rowOff>49867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100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40994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15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111961</xdr:rowOff>
    </xdr:from>
    <xdr:to>
      <xdr:col>10</xdr:col>
      <xdr:colOff>165100</xdr:colOff>
      <xdr:row>59</xdr:row>
      <xdr:rowOff>42111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1005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33238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14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105320</xdr:rowOff>
    </xdr:from>
    <xdr:to>
      <xdr:col>6</xdr:col>
      <xdr:colOff>38100</xdr:colOff>
      <xdr:row>59</xdr:row>
      <xdr:rowOff>35470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4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26597</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14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12675</xdr:rowOff>
    </xdr:from>
    <xdr:to>
      <xdr:col>24</xdr:col>
      <xdr:colOff>63500</xdr:colOff>
      <xdr:row>79</xdr:row>
      <xdr:rowOff>25972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57225"/>
          <a:ext cx="8382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11113</xdr:rowOff>
    </xdr:from>
    <xdr:to>
      <xdr:col>19</xdr:col>
      <xdr:colOff>177800</xdr:colOff>
      <xdr:row>79</xdr:row>
      <xdr:rowOff>12675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55663"/>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6789</xdr:rowOff>
    </xdr:from>
    <xdr:to>
      <xdr:col>15</xdr:col>
      <xdr:colOff>50800</xdr:colOff>
      <xdr:row>79</xdr:row>
      <xdr:rowOff>11113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51339"/>
          <a:ext cx="889000" cy="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6789</xdr:rowOff>
    </xdr:from>
    <xdr:to>
      <xdr:col>10</xdr:col>
      <xdr:colOff>114300</xdr:colOff>
      <xdr:row>79</xdr:row>
      <xdr:rowOff>14351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51339"/>
          <a:ext cx="889000" cy="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146622</xdr:rowOff>
    </xdr:from>
    <xdr:to>
      <xdr:col>24</xdr:col>
      <xdr:colOff>114300</xdr:colOff>
      <xdr:row>79</xdr:row>
      <xdr:rowOff>76772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61549</xdr:rowOff>
    </xdr:from>
    <xdr:ext cx="378565"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34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133325</xdr:rowOff>
    </xdr:from>
    <xdr:to>
      <xdr:col>20</xdr:col>
      <xdr:colOff>38100</xdr:colOff>
      <xdr:row>79</xdr:row>
      <xdr:rowOff>63475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54602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9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131763</xdr:rowOff>
    </xdr:from>
    <xdr:to>
      <xdr:col>15</xdr:col>
      <xdr:colOff>101600</xdr:colOff>
      <xdr:row>79</xdr:row>
      <xdr:rowOff>61913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53040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9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127439</xdr:rowOff>
    </xdr:from>
    <xdr:to>
      <xdr:col>10</xdr:col>
      <xdr:colOff>165100</xdr:colOff>
      <xdr:row>79</xdr:row>
      <xdr:rowOff>57589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0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48716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9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135001</xdr:rowOff>
    </xdr:from>
    <xdr:to>
      <xdr:col>6</xdr:col>
      <xdr:colOff>38100</xdr:colOff>
      <xdr:row>79</xdr:row>
      <xdr:rowOff>65151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0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56278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0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10385</xdr:rowOff>
    </xdr:from>
    <xdr:to>
      <xdr:col>24</xdr:col>
      <xdr:colOff>63500</xdr:colOff>
      <xdr:row>97</xdr:row>
      <xdr:rowOff>135703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41035"/>
          <a:ext cx="838200" cy="12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135703</xdr:rowOff>
    </xdr:from>
    <xdr:to>
      <xdr:col>19</xdr:col>
      <xdr:colOff>177800</xdr:colOff>
      <xdr:row>98</xdr:row>
      <xdr:rowOff>70672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766353"/>
          <a:ext cx="889000" cy="10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70672</xdr:rowOff>
    </xdr:from>
    <xdr:to>
      <xdr:col>15</xdr:col>
      <xdr:colOff>50800</xdr:colOff>
      <xdr:row>98</xdr:row>
      <xdr:rowOff>99668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872772"/>
          <a:ext cx="889000" cy="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91128</xdr:rowOff>
    </xdr:from>
    <xdr:to>
      <xdr:col>10</xdr:col>
      <xdr:colOff>114300</xdr:colOff>
      <xdr:row>98</xdr:row>
      <xdr:rowOff>99668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893228"/>
          <a:ext cx="889000" cy="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150906</xdr:rowOff>
    </xdr:from>
    <xdr:to>
      <xdr:col>10</xdr:col>
      <xdr:colOff>165100</xdr:colOff>
      <xdr:row>98</xdr:row>
      <xdr:rowOff>81056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8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97583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55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1493</xdr:rowOff>
    </xdr:from>
    <xdr:to>
      <xdr:col>6</xdr:col>
      <xdr:colOff>38100</xdr:colOff>
      <xdr:row>98</xdr:row>
      <xdr:rowOff>103093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8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119620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5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131035</xdr:rowOff>
    </xdr:from>
    <xdr:to>
      <xdr:col>24</xdr:col>
      <xdr:colOff>114300</xdr:colOff>
      <xdr:row>97</xdr:row>
      <xdr:rowOff>61185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109462</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6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84903</xdr:rowOff>
    </xdr:from>
    <xdr:to>
      <xdr:col>20</xdr:col>
      <xdr:colOff>38100</xdr:colOff>
      <xdr:row>98</xdr:row>
      <xdr:rowOff>15053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1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6180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0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19872</xdr:rowOff>
    </xdr:from>
    <xdr:to>
      <xdr:col>15</xdr:col>
      <xdr:colOff>101600</xdr:colOff>
      <xdr:row>98</xdr:row>
      <xdr:rowOff>121472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82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112599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91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48868</xdr:rowOff>
    </xdr:from>
    <xdr:to>
      <xdr:col>10</xdr:col>
      <xdr:colOff>165100</xdr:colOff>
      <xdr:row>98</xdr:row>
      <xdr:rowOff>150468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5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141595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4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40328</xdr:rowOff>
    </xdr:from>
    <xdr:to>
      <xdr:col>6</xdr:col>
      <xdr:colOff>38100</xdr:colOff>
      <xdr:row>98</xdr:row>
      <xdr:rowOff>141928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133055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3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13388</xdr:rowOff>
    </xdr:from>
    <xdr:to>
      <xdr:col>55</xdr:col>
      <xdr:colOff>0</xdr:colOff>
      <xdr:row>38</xdr:row>
      <xdr:rowOff>22530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528488"/>
          <a:ext cx="838200" cy="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141558</xdr:rowOff>
    </xdr:from>
    <xdr:to>
      <xdr:col>50</xdr:col>
      <xdr:colOff>114300</xdr:colOff>
      <xdr:row>38</xdr:row>
      <xdr:rowOff>13388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85208"/>
          <a:ext cx="889000" cy="4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760</xdr:rowOff>
    </xdr:from>
    <xdr:to>
      <xdr:col>45</xdr:col>
      <xdr:colOff>177800</xdr:colOff>
      <xdr:row>37</xdr:row>
      <xdr:rowOff>141558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72960"/>
          <a:ext cx="889000" cy="31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760</xdr:rowOff>
    </xdr:from>
    <xdr:to>
      <xdr:col>41</xdr:col>
      <xdr:colOff>50800</xdr:colOff>
      <xdr:row>38</xdr:row>
      <xdr:rowOff>49272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172960"/>
          <a:ext cx="889000" cy="39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134261</xdr:rowOff>
    </xdr:from>
    <xdr:to>
      <xdr:col>41</xdr:col>
      <xdr:colOff>101600</xdr:colOff>
      <xdr:row>35</xdr:row>
      <xdr:rowOff>64411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80938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738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62885</xdr:rowOff>
    </xdr:from>
    <xdr:to>
      <xdr:col>36</xdr:col>
      <xdr:colOff>165100</xdr:colOff>
      <xdr:row>37</xdr:row>
      <xdr:rowOff>164485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9562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8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143179</xdr:rowOff>
    </xdr:from>
    <xdr:to>
      <xdr:col>55</xdr:col>
      <xdr:colOff>50800</xdr:colOff>
      <xdr:row>38</xdr:row>
      <xdr:rowOff>73329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58106</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0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134039</xdr:rowOff>
    </xdr:from>
    <xdr:to>
      <xdr:col>50</xdr:col>
      <xdr:colOff>165100</xdr:colOff>
      <xdr:row>38</xdr:row>
      <xdr:rowOff>64188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776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55315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7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90758</xdr:rowOff>
    </xdr:from>
    <xdr:to>
      <xdr:col>46</xdr:col>
      <xdr:colOff>38100</xdr:colOff>
      <xdr:row>38</xdr:row>
      <xdr:rowOff>20908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3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12035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2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121410</xdr:rowOff>
    </xdr:from>
    <xdr:to>
      <xdr:col>41</xdr:col>
      <xdr:colOff>101600</xdr:colOff>
      <xdr:row>36</xdr:row>
      <xdr:rowOff>51560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2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42687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21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169922</xdr:rowOff>
    </xdr:from>
    <xdr:to>
      <xdr:col>36</xdr:col>
      <xdr:colOff>165100</xdr:colOff>
      <xdr:row>38</xdr:row>
      <xdr:rowOff>100072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1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91199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60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104491</xdr:rowOff>
    </xdr:from>
    <xdr:to>
      <xdr:col>55</xdr:col>
      <xdr:colOff>0</xdr:colOff>
      <xdr:row>57</xdr:row>
      <xdr:rowOff>135546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77141"/>
          <a:ext cx="838200" cy="3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35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104491</xdr:rowOff>
    </xdr:from>
    <xdr:to>
      <xdr:col>50</xdr:col>
      <xdr:colOff>114300</xdr:colOff>
      <xdr:row>58</xdr:row>
      <xdr:rowOff>58224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77141"/>
          <a:ext cx="889000" cy="12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58224</xdr:rowOff>
    </xdr:from>
    <xdr:to>
      <xdr:col>45</xdr:col>
      <xdr:colOff>177800</xdr:colOff>
      <xdr:row>58</xdr:row>
      <xdr:rowOff>104824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02324"/>
          <a:ext cx="889000" cy="4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101682</xdr:rowOff>
    </xdr:from>
    <xdr:to>
      <xdr:col>41</xdr:col>
      <xdr:colOff>50800</xdr:colOff>
      <xdr:row>58</xdr:row>
      <xdr:rowOff>104824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45782"/>
          <a:ext cx="889000" cy="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31053</xdr:rowOff>
    </xdr:from>
    <xdr:to>
      <xdr:col>41</xdr:col>
      <xdr:colOff>101600</xdr:colOff>
      <xdr:row>58</xdr:row>
      <xdr:rowOff>132653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149180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5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31173</xdr:rowOff>
    </xdr:from>
    <xdr:to>
      <xdr:col>36</xdr:col>
      <xdr:colOff>165100</xdr:colOff>
      <xdr:row>58</xdr:row>
      <xdr:rowOff>132773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149300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5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84746</xdr:rowOff>
    </xdr:from>
    <xdr:to>
      <xdr:col>55</xdr:col>
      <xdr:colOff>50800</xdr:colOff>
      <xdr:row>58</xdr:row>
      <xdr:rowOff>14896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5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107623</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0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53691</xdr:rowOff>
    </xdr:from>
    <xdr:to>
      <xdr:col>50</xdr:col>
      <xdr:colOff>165100</xdr:colOff>
      <xdr:row>57</xdr:row>
      <xdr:rowOff>155291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2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368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01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7424</xdr:rowOff>
    </xdr:from>
    <xdr:to>
      <xdr:col>46</xdr:col>
      <xdr:colOff>38100</xdr:colOff>
      <xdr:row>58</xdr:row>
      <xdr:rowOff>109024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5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125551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2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54024</xdr:rowOff>
    </xdr:from>
    <xdr:to>
      <xdr:col>41</xdr:col>
      <xdr:colOff>101600</xdr:colOff>
      <xdr:row>58</xdr:row>
      <xdr:rowOff>155624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9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146751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9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50882</xdr:rowOff>
    </xdr:from>
    <xdr:to>
      <xdr:col>36</xdr:col>
      <xdr:colOff>165100</xdr:colOff>
      <xdr:row>58</xdr:row>
      <xdr:rowOff>152482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9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143609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149135</xdr:rowOff>
    </xdr:from>
    <xdr:to>
      <xdr:col>55</xdr:col>
      <xdr:colOff>0</xdr:colOff>
      <xdr:row>78</xdr:row>
      <xdr:rowOff>121672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350785"/>
          <a:ext cx="838200" cy="14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149135</xdr:rowOff>
    </xdr:from>
    <xdr:to>
      <xdr:col>50</xdr:col>
      <xdr:colOff>114300</xdr:colOff>
      <xdr:row>78</xdr:row>
      <xdr:rowOff>134029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350785"/>
          <a:ext cx="889000" cy="15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130246</xdr:rowOff>
    </xdr:from>
    <xdr:to>
      <xdr:col>45</xdr:col>
      <xdr:colOff>177800</xdr:colOff>
      <xdr:row>78</xdr:row>
      <xdr:rowOff>134029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03346"/>
          <a:ext cx="889000" cy="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126555</xdr:rowOff>
    </xdr:from>
    <xdr:to>
      <xdr:col>41</xdr:col>
      <xdr:colOff>50800</xdr:colOff>
      <xdr:row>78</xdr:row>
      <xdr:rowOff>130246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99655"/>
          <a:ext cx="889000" cy="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72504</xdr:rowOff>
    </xdr:from>
    <xdr:to>
      <xdr:col>41</xdr:col>
      <xdr:colOff>101600</xdr:colOff>
      <xdr:row>79</xdr:row>
      <xdr:rowOff>2654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19181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2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70421</xdr:rowOff>
    </xdr:from>
    <xdr:to>
      <xdr:col>36</xdr:col>
      <xdr:colOff>165100</xdr:colOff>
      <xdr:row>79</xdr:row>
      <xdr:rowOff>571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4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17098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70872</xdr:rowOff>
    </xdr:from>
    <xdr:to>
      <xdr:col>55</xdr:col>
      <xdr:colOff>50800</xdr:colOff>
      <xdr:row>79</xdr:row>
      <xdr:rowOff>1022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4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38895</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98335</xdr:rowOff>
    </xdr:from>
    <xdr:to>
      <xdr:col>50</xdr:col>
      <xdr:colOff>165100</xdr:colOff>
      <xdr:row>78</xdr:row>
      <xdr:rowOff>28485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9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45012</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307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83229</xdr:rowOff>
    </xdr:from>
    <xdr:to>
      <xdr:col>46</xdr:col>
      <xdr:colOff>38100</xdr:colOff>
      <xdr:row>79</xdr:row>
      <xdr:rowOff>13379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5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4506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4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79446</xdr:rowOff>
    </xdr:from>
    <xdr:to>
      <xdr:col>41</xdr:col>
      <xdr:colOff>101600</xdr:colOff>
      <xdr:row>79</xdr:row>
      <xdr:rowOff>9596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723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4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75755</xdr:rowOff>
    </xdr:from>
    <xdr:to>
      <xdr:col>36</xdr:col>
      <xdr:colOff>165100</xdr:colOff>
      <xdr:row>79</xdr:row>
      <xdr:rowOff>5905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168482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4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37613</xdr:rowOff>
    </xdr:from>
    <xdr:to>
      <xdr:col>55</xdr:col>
      <xdr:colOff>0</xdr:colOff>
      <xdr:row>98</xdr:row>
      <xdr:rowOff>74673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5982463"/>
          <a:ext cx="838200" cy="8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77884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08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98343</xdr:rowOff>
    </xdr:from>
    <xdr:to>
      <xdr:col>50</xdr:col>
      <xdr:colOff>114300</xdr:colOff>
      <xdr:row>98</xdr:row>
      <xdr:rowOff>74673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28993"/>
          <a:ext cx="889000" cy="14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98343</xdr:rowOff>
    </xdr:from>
    <xdr:to>
      <xdr:col>45</xdr:col>
      <xdr:colOff>177800</xdr:colOff>
      <xdr:row>98</xdr:row>
      <xdr:rowOff>171025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28993"/>
          <a:ext cx="889000" cy="24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165283</xdr:rowOff>
    </xdr:from>
    <xdr:to>
      <xdr:col>41</xdr:col>
      <xdr:colOff>50800</xdr:colOff>
      <xdr:row>98</xdr:row>
      <xdr:rowOff>171025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967383"/>
          <a:ext cx="889000" cy="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160096</xdr:rowOff>
    </xdr:from>
    <xdr:to>
      <xdr:col>41</xdr:col>
      <xdr:colOff>101600</xdr:colOff>
      <xdr:row>98</xdr:row>
      <xdr:rowOff>90246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90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106773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6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158482</xdr:rowOff>
    </xdr:from>
    <xdr:to>
      <xdr:col>36</xdr:col>
      <xdr:colOff>165100</xdr:colOff>
      <xdr:row>98</xdr:row>
      <xdr:rowOff>88632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105159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158263</xdr:rowOff>
    </xdr:from>
    <xdr:to>
      <xdr:col>55</xdr:col>
      <xdr:colOff>50800</xdr:colOff>
      <xdr:row>93</xdr:row>
      <xdr:rowOff>88413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593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9690</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5783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23873</xdr:rowOff>
    </xdr:from>
    <xdr:to>
      <xdr:col>50</xdr:col>
      <xdr:colOff>165100</xdr:colOff>
      <xdr:row>98</xdr:row>
      <xdr:rowOff>125473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2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116600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1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47543</xdr:rowOff>
    </xdr:from>
    <xdr:to>
      <xdr:col>46</xdr:col>
      <xdr:colOff>38100</xdr:colOff>
      <xdr:row>97</xdr:row>
      <xdr:rowOff>149143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7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165670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53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120225</xdr:rowOff>
    </xdr:from>
    <xdr:to>
      <xdr:col>41</xdr:col>
      <xdr:colOff>101600</xdr:colOff>
      <xdr:row>99</xdr:row>
      <xdr:rowOff>50375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41502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1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114483</xdr:rowOff>
    </xdr:from>
    <xdr:to>
      <xdr:col>36</xdr:col>
      <xdr:colOff>165100</xdr:colOff>
      <xdr:row>99</xdr:row>
      <xdr:rowOff>44633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1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35760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0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74157</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60707"/>
          <a:ext cx="889000" cy="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106938</xdr:rowOff>
    </xdr:from>
    <xdr:to>
      <xdr:col>72</xdr:col>
      <xdr:colOff>38100</xdr:colOff>
      <xdr:row>39</xdr:row>
      <xdr:rowOff>37088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53615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124159</xdr:rowOff>
    </xdr:from>
    <xdr:to>
      <xdr:col>67</xdr:col>
      <xdr:colOff>101600</xdr:colOff>
      <xdr:row>39</xdr:row>
      <xdr:rowOff>54309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3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70836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41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23357</xdr:rowOff>
    </xdr:from>
    <xdr:to>
      <xdr:col>67</xdr:col>
      <xdr:colOff>101600</xdr:colOff>
      <xdr:row>39</xdr:row>
      <xdr:rowOff>124957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0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116084</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80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132183</xdr:rowOff>
    </xdr:from>
    <xdr:to>
      <xdr:col>85</xdr:col>
      <xdr:colOff>127000</xdr:colOff>
      <xdr:row>78</xdr:row>
      <xdr:rowOff>95256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162383"/>
          <a:ext cx="838200" cy="30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75874</xdr:rowOff>
    </xdr:from>
    <xdr:to>
      <xdr:col>81</xdr:col>
      <xdr:colOff>50800</xdr:colOff>
      <xdr:row>78</xdr:row>
      <xdr:rowOff>95256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106074"/>
          <a:ext cx="889000" cy="36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75874</xdr:rowOff>
    </xdr:from>
    <xdr:to>
      <xdr:col>76</xdr:col>
      <xdr:colOff>114300</xdr:colOff>
      <xdr:row>78</xdr:row>
      <xdr:rowOff>104728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106074"/>
          <a:ext cx="889000" cy="37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101764</xdr:rowOff>
    </xdr:from>
    <xdr:to>
      <xdr:col>71</xdr:col>
      <xdr:colOff>177800</xdr:colOff>
      <xdr:row>78</xdr:row>
      <xdr:rowOff>104728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474864"/>
          <a:ext cx="889000" cy="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43039</xdr:rowOff>
    </xdr:from>
    <xdr:to>
      <xdr:col>72</xdr:col>
      <xdr:colOff>38100</xdr:colOff>
      <xdr:row>77</xdr:row>
      <xdr:rowOff>144639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4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161166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1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50473</xdr:rowOff>
    </xdr:from>
    <xdr:to>
      <xdr:col>67</xdr:col>
      <xdr:colOff>101600</xdr:colOff>
      <xdr:row>77</xdr:row>
      <xdr:rowOff>152073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5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168600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2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81383</xdr:rowOff>
    </xdr:from>
    <xdr:to>
      <xdr:col>85</xdr:col>
      <xdr:colOff>177800</xdr:colOff>
      <xdr:row>77</xdr:row>
      <xdr:rowOff>11533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11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104260</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9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44456</xdr:rowOff>
    </xdr:from>
    <xdr:to>
      <xdr:col>81</xdr:col>
      <xdr:colOff>101600</xdr:colOff>
      <xdr:row>78</xdr:row>
      <xdr:rowOff>146056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41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137183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51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25074</xdr:rowOff>
    </xdr:from>
    <xdr:to>
      <xdr:col>76</xdr:col>
      <xdr:colOff>165100</xdr:colOff>
      <xdr:row>76</xdr:row>
      <xdr:rowOff>126674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05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143202</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830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53928</xdr:rowOff>
    </xdr:from>
    <xdr:to>
      <xdr:col>72</xdr:col>
      <xdr:colOff>38100</xdr:colOff>
      <xdr:row>78</xdr:row>
      <xdr:rowOff>155528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42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146655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51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50964</xdr:rowOff>
    </xdr:from>
    <xdr:to>
      <xdr:col>67</xdr:col>
      <xdr:colOff>101600</xdr:colOff>
      <xdr:row>78</xdr:row>
      <xdr:rowOff>152564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42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143691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51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3763</xdr:rowOff>
    </xdr:from>
    <xdr:to>
      <xdr:col>85</xdr:col>
      <xdr:colOff>127000</xdr:colOff>
      <xdr:row>97</xdr:row>
      <xdr:rowOff>71148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634413"/>
          <a:ext cx="838200" cy="6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68198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98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3763</xdr:rowOff>
    </xdr:from>
    <xdr:to>
      <xdr:col>81</xdr:col>
      <xdr:colOff>50800</xdr:colOff>
      <xdr:row>97</xdr:row>
      <xdr:rowOff>110094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634413"/>
          <a:ext cx="889000" cy="10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81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110094</xdr:rowOff>
    </xdr:from>
    <xdr:to>
      <xdr:col>76</xdr:col>
      <xdr:colOff>114300</xdr:colOff>
      <xdr:row>98</xdr:row>
      <xdr:rowOff>6753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740744"/>
          <a:ext cx="889000" cy="6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170373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8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6753</xdr:rowOff>
    </xdr:from>
    <xdr:to>
      <xdr:col>71</xdr:col>
      <xdr:colOff>177800</xdr:colOff>
      <xdr:row>98</xdr:row>
      <xdr:rowOff>43011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08853"/>
          <a:ext cx="889000" cy="3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155342</xdr:rowOff>
    </xdr:from>
    <xdr:to>
      <xdr:col>72</xdr:col>
      <xdr:colOff>38100</xdr:colOff>
      <xdr:row>98</xdr:row>
      <xdr:rowOff>85492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8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76619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87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18805</xdr:rowOff>
    </xdr:from>
    <xdr:to>
      <xdr:col>67</xdr:col>
      <xdr:colOff>101600</xdr:colOff>
      <xdr:row>98</xdr:row>
      <xdr:rowOff>120405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2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111532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91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20348</xdr:rowOff>
    </xdr:from>
    <xdr:to>
      <xdr:col>85</xdr:col>
      <xdr:colOff>177800</xdr:colOff>
      <xdr:row>97</xdr:row>
      <xdr:rowOff>121948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65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43225</xdr:rowOff>
    </xdr:from>
    <xdr:ext cx="599010"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50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124413</xdr:rowOff>
    </xdr:from>
    <xdr:to>
      <xdr:col>81</xdr:col>
      <xdr:colOff>101600</xdr:colOff>
      <xdr:row>97</xdr:row>
      <xdr:rowOff>54563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5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71090</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181795" y="16358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59294</xdr:rowOff>
    </xdr:from>
    <xdr:to>
      <xdr:col>76</xdr:col>
      <xdr:colOff>165100</xdr:colOff>
      <xdr:row>97</xdr:row>
      <xdr:rowOff>160894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68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5971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46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127403</xdr:rowOff>
    </xdr:from>
    <xdr:to>
      <xdr:col>72</xdr:col>
      <xdr:colOff>38100</xdr:colOff>
      <xdr:row>98</xdr:row>
      <xdr:rowOff>57553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75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74080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53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163661</xdr:rowOff>
    </xdr:from>
    <xdr:to>
      <xdr:col>67</xdr:col>
      <xdr:colOff>101600</xdr:colOff>
      <xdr:row>98</xdr:row>
      <xdr:rowOff>93811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9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110338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5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139659</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3759"/>
          <a:ext cx="88900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74192</xdr:rowOff>
    </xdr:from>
    <xdr:to>
      <xdr:col>102</xdr:col>
      <xdr:colOff>165100</xdr:colOff>
      <xdr:row>59</xdr:row>
      <xdr:rowOff>4342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20869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76542</xdr:rowOff>
    </xdr:from>
    <xdr:to>
      <xdr:col>98</xdr:col>
      <xdr:colOff>38100</xdr:colOff>
      <xdr:row>59</xdr:row>
      <xdr:rowOff>6692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23219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88859</xdr:rowOff>
    </xdr:from>
    <xdr:to>
      <xdr:col>98</xdr:col>
      <xdr:colOff>38100</xdr:colOff>
      <xdr:row>59</xdr:row>
      <xdr:rowOff>19009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10136</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6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35890</xdr:rowOff>
    </xdr:from>
    <xdr:to>
      <xdr:col>116</xdr:col>
      <xdr:colOff>63500</xdr:colOff>
      <xdr:row>75</xdr:row>
      <xdr:rowOff>103353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894640"/>
          <a:ext cx="838200" cy="6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99039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57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103353</xdr:rowOff>
    </xdr:from>
    <xdr:to>
      <xdr:col>111</xdr:col>
      <xdr:colOff>177800</xdr:colOff>
      <xdr:row>75</xdr:row>
      <xdr:rowOff>123672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962103"/>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117666</xdr:rowOff>
    </xdr:from>
    <xdr:to>
      <xdr:col>107</xdr:col>
      <xdr:colOff>50800</xdr:colOff>
      <xdr:row>75</xdr:row>
      <xdr:rowOff>123672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2976416"/>
          <a:ext cx="889000" cy="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63932</xdr:rowOff>
    </xdr:from>
    <xdr:to>
      <xdr:col>102</xdr:col>
      <xdr:colOff>114300</xdr:colOff>
      <xdr:row>75</xdr:row>
      <xdr:rowOff>117666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2922682"/>
          <a:ext cx="889000" cy="5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165367</xdr:rowOff>
    </xdr:from>
    <xdr:to>
      <xdr:col>102</xdr:col>
      <xdr:colOff>165100</xdr:colOff>
      <xdr:row>76</xdr:row>
      <xdr:rowOff>95517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86644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11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128105</xdr:rowOff>
    </xdr:from>
    <xdr:to>
      <xdr:col>98</xdr:col>
      <xdr:colOff>38100</xdr:colOff>
      <xdr:row>76</xdr:row>
      <xdr:rowOff>58254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49382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07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156540</xdr:rowOff>
    </xdr:from>
    <xdr:to>
      <xdr:col>116</xdr:col>
      <xdr:colOff>114300</xdr:colOff>
      <xdr:row>75</xdr:row>
      <xdr:rowOff>86690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84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7967</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69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52553</xdr:rowOff>
    </xdr:from>
    <xdr:to>
      <xdr:col>112</xdr:col>
      <xdr:colOff>38100</xdr:colOff>
      <xdr:row>75</xdr:row>
      <xdr:rowOff>154152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9113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170680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8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72872</xdr:rowOff>
    </xdr:from>
    <xdr:to>
      <xdr:col>107</xdr:col>
      <xdr:colOff>101600</xdr:colOff>
      <xdr:row>76</xdr:row>
      <xdr:rowOff>3023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9316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19549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7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66866</xdr:rowOff>
    </xdr:from>
    <xdr:to>
      <xdr:col>102</xdr:col>
      <xdr:colOff>165100</xdr:colOff>
      <xdr:row>75</xdr:row>
      <xdr:rowOff>168466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9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13543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70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13132</xdr:rowOff>
    </xdr:from>
    <xdr:to>
      <xdr:col>98</xdr:col>
      <xdr:colOff>38100</xdr:colOff>
      <xdr:row>75</xdr:row>
      <xdr:rowOff>114732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87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131259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64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・普通建設事業について、新庁舎及び山吹ふれあいセンターの建設事業の実施に伴い類似団体平均を上回る数値となった。</a:t>
          </a:r>
        </a:p>
        <a:p>
          <a:r>
            <a:rPr kumimoji="1" lang="ja-JP" altLang="en-US" sz="1300">
              <a:latin typeface="ＭＳ Ｐゴシック" panose="020B0600070205080204" pitchFamily="50" charset="-128"/>
              <a:ea typeface="ＭＳ Ｐゴシック" panose="020B0600070205080204" pitchFamily="50" charset="-128"/>
            </a:rPr>
            <a:t>・扶助費について、全体としては類似団体以下の数値に抑えられているものの、国の施策による給付金の支給を行った影響で例年に比べて増額となっている。</a:t>
          </a:r>
        </a:p>
        <a:p>
          <a:r>
            <a:rPr kumimoji="1" lang="ja-JP" altLang="en-US" sz="1300">
              <a:latin typeface="ＭＳ Ｐゴシック" panose="020B0600070205080204" pitchFamily="50" charset="-128"/>
              <a:ea typeface="ＭＳ Ｐゴシック" panose="020B0600070205080204" pitchFamily="50" charset="-128"/>
            </a:rPr>
            <a:t>・公債費について、令和５年度に繰上償還を行ったため、類似団体平均を大きく上回る数値となった。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京都府井手町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6,989
6,728
18.04
7,950,446
7,388,965
425,183
2,798,082
5,020,116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79121</xdr:rowOff>
    </xdr:from>
    <xdr:to>
      <xdr:col>24</xdr:col>
      <xdr:colOff>63500</xdr:colOff>
      <xdr:row>36</xdr:row>
      <xdr:rowOff>152436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51321"/>
          <a:ext cx="838200" cy="7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152436</xdr:rowOff>
    </xdr:from>
    <xdr:to>
      <xdr:col>19</xdr:col>
      <xdr:colOff>177800</xdr:colOff>
      <xdr:row>37</xdr:row>
      <xdr:rowOff>66385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24636"/>
          <a:ext cx="889000" cy="8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66385</xdr:rowOff>
    </xdr:from>
    <xdr:to>
      <xdr:col>15</xdr:col>
      <xdr:colOff>50800</xdr:colOff>
      <xdr:row>37</xdr:row>
      <xdr:rowOff>89408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10035"/>
          <a:ext cx="889000" cy="2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89408</xdr:rowOff>
    </xdr:from>
    <xdr:to>
      <xdr:col>10</xdr:col>
      <xdr:colOff>114300</xdr:colOff>
      <xdr:row>38</xdr:row>
      <xdr:rowOff>44994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433058"/>
          <a:ext cx="889000" cy="12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23259</xdr:rowOff>
    </xdr:from>
    <xdr:to>
      <xdr:col>10</xdr:col>
      <xdr:colOff>165100</xdr:colOff>
      <xdr:row>36</xdr:row>
      <xdr:rowOff>124859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141386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7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147193</xdr:rowOff>
    </xdr:from>
    <xdr:to>
      <xdr:col>6</xdr:col>
      <xdr:colOff>38100</xdr:colOff>
      <xdr:row>36</xdr:row>
      <xdr:rowOff>77343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93870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28321</xdr:rowOff>
    </xdr:from>
    <xdr:to>
      <xdr:col>24</xdr:col>
      <xdr:colOff>114300</xdr:colOff>
      <xdr:row>36</xdr:row>
      <xdr:rowOff>129921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0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6748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7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101636</xdr:rowOff>
    </xdr:from>
    <xdr:to>
      <xdr:col>20</xdr:col>
      <xdr:colOff>38100</xdr:colOff>
      <xdr:row>37</xdr:row>
      <xdr:rowOff>31786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22913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6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15585</xdr:rowOff>
    </xdr:from>
    <xdr:to>
      <xdr:col>15</xdr:col>
      <xdr:colOff>101600</xdr:colOff>
      <xdr:row>37</xdr:row>
      <xdr:rowOff>117185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5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108312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5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38608</xdr:rowOff>
    </xdr:from>
    <xdr:to>
      <xdr:col>10</xdr:col>
      <xdr:colOff>165100</xdr:colOff>
      <xdr:row>37</xdr:row>
      <xdr:rowOff>140208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8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131335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165644</xdr:rowOff>
    </xdr:from>
    <xdr:to>
      <xdr:col>6</xdr:col>
      <xdr:colOff>38100</xdr:colOff>
      <xdr:row>38</xdr:row>
      <xdr:rowOff>95794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0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86921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60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121115</xdr:rowOff>
    </xdr:from>
    <xdr:to>
      <xdr:col>24</xdr:col>
      <xdr:colOff>63500</xdr:colOff>
      <xdr:row>57</xdr:row>
      <xdr:rowOff>99563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9722315"/>
          <a:ext cx="838200" cy="14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117906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90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121115</xdr:rowOff>
    </xdr:from>
    <xdr:to>
      <xdr:col>19</xdr:col>
      <xdr:colOff>177800</xdr:colOff>
      <xdr:row>58</xdr:row>
      <xdr:rowOff>29032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722315"/>
          <a:ext cx="889000" cy="25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51240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99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155184</xdr:rowOff>
    </xdr:from>
    <xdr:to>
      <xdr:col>15</xdr:col>
      <xdr:colOff>50800</xdr:colOff>
      <xdr:row>58</xdr:row>
      <xdr:rowOff>29032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27834"/>
          <a:ext cx="889000" cy="4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155184</xdr:rowOff>
    </xdr:from>
    <xdr:to>
      <xdr:col>10</xdr:col>
      <xdr:colOff>114300</xdr:colOff>
      <xdr:row>58</xdr:row>
      <xdr:rowOff>141579</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27834"/>
          <a:ext cx="889000" cy="15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105290</xdr:rowOff>
    </xdr:from>
    <xdr:to>
      <xdr:col>10</xdr:col>
      <xdr:colOff>165100</xdr:colOff>
      <xdr:row>58</xdr:row>
      <xdr:rowOff>35440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26567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97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79711</xdr:rowOff>
    </xdr:from>
    <xdr:to>
      <xdr:col>6</xdr:col>
      <xdr:colOff>38100</xdr:colOff>
      <xdr:row>59</xdr:row>
      <xdr:rowOff>9861</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26388</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48763</xdr:rowOff>
    </xdr:from>
    <xdr:to>
      <xdr:col>24</xdr:col>
      <xdr:colOff>114300</xdr:colOff>
      <xdr:row>57</xdr:row>
      <xdr:rowOff>150363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82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71640</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67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70315</xdr:rowOff>
    </xdr:from>
    <xdr:to>
      <xdr:col>20</xdr:col>
      <xdr:colOff>38100</xdr:colOff>
      <xdr:row>57</xdr:row>
      <xdr:rowOff>465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6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16992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44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149682</xdr:rowOff>
    </xdr:from>
    <xdr:to>
      <xdr:col>15</xdr:col>
      <xdr:colOff>101600</xdr:colOff>
      <xdr:row>58</xdr:row>
      <xdr:rowOff>79832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2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70959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015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104384</xdr:rowOff>
    </xdr:from>
    <xdr:to>
      <xdr:col>10</xdr:col>
      <xdr:colOff>165100</xdr:colOff>
      <xdr:row>58</xdr:row>
      <xdr:rowOff>34534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87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51061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65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90779</xdr:rowOff>
    </xdr:from>
    <xdr:to>
      <xdr:col>6</xdr:col>
      <xdr:colOff>38100</xdr:colOff>
      <xdr:row>59</xdr:row>
      <xdr:rowOff>20929</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3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12056</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1012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10945</xdr:rowOff>
    </xdr:from>
    <xdr:to>
      <xdr:col>24</xdr:col>
      <xdr:colOff>63500</xdr:colOff>
      <xdr:row>77</xdr:row>
      <xdr:rowOff>80378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212595"/>
          <a:ext cx="838200" cy="6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9931</xdr:rowOff>
    </xdr:from>
    <xdr:to>
      <xdr:col>19</xdr:col>
      <xdr:colOff>177800</xdr:colOff>
      <xdr:row>77</xdr:row>
      <xdr:rowOff>80378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211581"/>
          <a:ext cx="889000" cy="7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9931</xdr:rowOff>
    </xdr:from>
    <xdr:to>
      <xdr:col>15</xdr:col>
      <xdr:colOff>50800</xdr:colOff>
      <xdr:row>77</xdr:row>
      <xdr:rowOff>73969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211581"/>
          <a:ext cx="889000" cy="6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73969</xdr:rowOff>
    </xdr:from>
    <xdr:to>
      <xdr:col>10</xdr:col>
      <xdr:colOff>114300</xdr:colOff>
      <xdr:row>78</xdr:row>
      <xdr:rowOff>25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75619"/>
          <a:ext cx="889000" cy="9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78750</xdr:rowOff>
    </xdr:from>
    <xdr:to>
      <xdr:col>10</xdr:col>
      <xdr:colOff>165100</xdr:colOff>
      <xdr:row>78</xdr:row>
      <xdr:rowOff>8900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7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95560</xdr:rowOff>
    </xdr:from>
    <xdr:to>
      <xdr:col>6</xdr:col>
      <xdr:colOff>38100</xdr:colOff>
      <xdr:row>78</xdr:row>
      <xdr:rowOff>25710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42237</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7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131595</xdr:rowOff>
    </xdr:from>
    <xdr:to>
      <xdr:col>24</xdr:col>
      <xdr:colOff>114300</xdr:colOff>
      <xdr:row>77</xdr:row>
      <xdr:rowOff>61745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6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110022</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40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29578</xdr:rowOff>
    </xdr:from>
    <xdr:to>
      <xdr:col>20</xdr:col>
      <xdr:colOff>38100</xdr:colOff>
      <xdr:row>77</xdr:row>
      <xdr:rowOff>131178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3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122305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2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130581</xdr:rowOff>
    </xdr:from>
    <xdr:to>
      <xdr:col>15</xdr:col>
      <xdr:colOff>101600</xdr:colOff>
      <xdr:row>77</xdr:row>
      <xdr:rowOff>60731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6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51858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2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23169</xdr:rowOff>
    </xdr:from>
    <xdr:to>
      <xdr:col>10</xdr:col>
      <xdr:colOff>165100</xdr:colOff>
      <xdr:row>77</xdr:row>
      <xdr:rowOff>124769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2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141296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000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120675</xdr:rowOff>
    </xdr:from>
    <xdr:to>
      <xdr:col>6</xdr:col>
      <xdr:colOff>38100</xdr:colOff>
      <xdr:row>78</xdr:row>
      <xdr:rowOff>50825</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41952</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15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117847</xdr:rowOff>
    </xdr:from>
    <xdr:to>
      <xdr:col>24</xdr:col>
      <xdr:colOff>63500</xdr:colOff>
      <xdr:row>98</xdr:row>
      <xdr:rowOff>118255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19947"/>
          <a:ext cx="8382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117847</xdr:rowOff>
    </xdr:from>
    <xdr:to>
      <xdr:col>19</xdr:col>
      <xdr:colOff>177800</xdr:colOff>
      <xdr:row>98</xdr:row>
      <xdr:rowOff>119309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19947"/>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119309</xdr:rowOff>
    </xdr:from>
    <xdr:to>
      <xdr:col>15</xdr:col>
      <xdr:colOff>50800</xdr:colOff>
      <xdr:row>98</xdr:row>
      <xdr:rowOff>125053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21409"/>
          <a:ext cx="889000" cy="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125053</xdr:rowOff>
    </xdr:from>
    <xdr:to>
      <xdr:col>10</xdr:col>
      <xdr:colOff>114300</xdr:colOff>
      <xdr:row>98</xdr:row>
      <xdr:rowOff>125816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27153"/>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57418</xdr:rowOff>
    </xdr:from>
    <xdr:to>
      <xdr:col>10</xdr:col>
      <xdr:colOff>165100</xdr:colOff>
      <xdr:row>98</xdr:row>
      <xdr:rowOff>159018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4095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59407</xdr:rowOff>
    </xdr:from>
    <xdr:to>
      <xdr:col>6</xdr:col>
      <xdr:colOff>38100</xdr:colOff>
      <xdr:row>98</xdr:row>
      <xdr:rowOff>161007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6084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67455</xdr:rowOff>
    </xdr:from>
    <xdr:to>
      <xdr:col>24</xdr:col>
      <xdr:colOff>114300</xdr:colOff>
      <xdr:row>98</xdr:row>
      <xdr:rowOff>169055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6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67047</xdr:rowOff>
    </xdr:from>
    <xdr:to>
      <xdr:col>20</xdr:col>
      <xdr:colOff>38100</xdr:colOff>
      <xdr:row>98</xdr:row>
      <xdr:rowOff>168647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6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159774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6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68509</xdr:rowOff>
    </xdr:from>
    <xdr:to>
      <xdr:col>15</xdr:col>
      <xdr:colOff>101600</xdr:colOff>
      <xdr:row>98</xdr:row>
      <xdr:rowOff>170109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7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161236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74253</xdr:rowOff>
    </xdr:from>
    <xdr:to>
      <xdr:col>10</xdr:col>
      <xdr:colOff>165100</xdr:colOff>
      <xdr:row>99</xdr:row>
      <xdr:rowOff>4403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7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166980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75016</xdr:rowOff>
    </xdr:from>
    <xdr:to>
      <xdr:col>6</xdr:col>
      <xdr:colOff>38100</xdr:colOff>
      <xdr:row>99</xdr:row>
      <xdr:rowOff>5166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7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167743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6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122047</xdr:rowOff>
    </xdr:from>
    <xdr:to>
      <xdr:col>41</xdr:col>
      <xdr:colOff>101600</xdr:colOff>
      <xdr:row>38</xdr:row>
      <xdr:rowOff>52197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6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68724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40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124047</xdr:rowOff>
    </xdr:from>
    <xdr:to>
      <xdr:col>36</xdr:col>
      <xdr:colOff>165100</xdr:colOff>
      <xdr:row>38</xdr:row>
      <xdr:rowOff>54197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6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70724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42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102745</xdr:rowOff>
    </xdr:from>
    <xdr:to>
      <xdr:col>55</xdr:col>
      <xdr:colOff>0</xdr:colOff>
      <xdr:row>58</xdr:row>
      <xdr:rowOff>106841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46845"/>
          <a:ext cx="8382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102745</xdr:rowOff>
    </xdr:from>
    <xdr:to>
      <xdr:col>50</xdr:col>
      <xdr:colOff>114300</xdr:colOff>
      <xdr:row>58</xdr:row>
      <xdr:rowOff>106635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46845"/>
          <a:ext cx="889000" cy="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106635</xdr:rowOff>
    </xdr:from>
    <xdr:to>
      <xdr:col>45</xdr:col>
      <xdr:colOff>177800</xdr:colOff>
      <xdr:row>58</xdr:row>
      <xdr:rowOff>108500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50735"/>
          <a:ext cx="889000" cy="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108500</xdr:rowOff>
    </xdr:from>
    <xdr:to>
      <xdr:col>41</xdr:col>
      <xdr:colOff>50800</xdr:colOff>
      <xdr:row>58</xdr:row>
      <xdr:rowOff>108693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52600"/>
          <a:ext cx="889000" cy="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13009</xdr:rowOff>
    </xdr:from>
    <xdr:to>
      <xdr:col>41</xdr:col>
      <xdr:colOff>101600</xdr:colOff>
      <xdr:row>57</xdr:row>
      <xdr:rowOff>114609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131136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56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23804</xdr:rowOff>
    </xdr:from>
    <xdr:to>
      <xdr:col>36</xdr:col>
      <xdr:colOff>165100</xdr:colOff>
      <xdr:row>57</xdr:row>
      <xdr:rowOff>125404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141931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7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56041</xdr:rowOff>
    </xdr:from>
    <xdr:to>
      <xdr:col>55</xdr:col>
      <xdr:colOff>50800</xdr:colOff>
      <xdr:row>58</xdr:row>
      <xdr:rowOff>157641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0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142418</xdr:rowOff>
    </xdr:from>
    <xdr:ext cx="469744"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1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51945</xdr:rowOff>
    </xdr:from>
    <xdr:to>
      <xdr:col>50</xdr:col>
      <xdr:colOff>165100</xdr:colOff>
      <xdr:row>58</xdr:row>
      <xdr:rowOff>153545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9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144672</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04428" y="1008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55835</xdr:rowOff>
    </xdr:from>
    <xdr:to>
      <xdr:col>46</xdr:col>
      <xdr:colOff>38100</xdr:colOff>
      <xdr:row>58</xdr:row>
      <xdr:rowOff>157435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9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148562</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428" y="1009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57700</xdr:rowOff>
    </xdr:from>
    <xdr:to>
      <xdr:col>41</xdr:col>
      <xdr:colOff>101600</xdr:colOff>
      <xdr:row>58</xdr:row>
      <xdr:rowOff>159300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0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150427</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428" y="100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57893</xdr:rowOff>
    </xdr:from>
    <xdr:to>
      <xdr:col>36</xdr:col>
      <xdr:colOff>165100</xdr:colOff>
      <xdr:row>58</xdr:row>
      <xdr:rowOff>159493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0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150620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37428" y="10094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4711</xdr:rowOff>
    </xdr:from>
    <xdr:to>
      <xdr:col>55</xdr:col>
      <xdr:colOff>0</xdr:colOff>
      <xdr:row>79</xdr:row>
      <xdr:rowOff>12281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49261"/>
          <a:ext cx="838200" cy="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4711</xdr:rowOff>
    </xdr:from>
    <xdr:to>
      <xdr:col>50</xdr:col>
      <xdr:colOff>114300</xdr:colOff>
      <xdr:row>79</xdr:row>
      <xdr:rowOff>17007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549261"/>
          <a:ext cx="889000" cy="1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10373</xdr:rowOff>
    </xdr:from>
    <xdr:to>
      <xdr:col>45</xdr:col>
      <xdr:colOff>177800</xdr:colOff>
      <xdr:row>79</xdr:row>
      <xdr:rowOff>17007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54923"/>
          <a:ext cx="889000" cy="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10373</xdr:rowOff>
    </xdr:from>
    <xdr:to>
      <xdr:col>41</xdr:col>
      <xdr:colOff>50800</xdr:colOff>
      <xdr:row>79</xdr:row>
      <xdr:rowOff>12240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54923"/>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44841</xdr:rowOff>
    </xdr:from>
    <xdr:to>
      <xdr:col>41</xdr:col>
      <xdr:colOff>101600</xdr:colOff>
      <xdr:row>78</xdr:row>
      <xdr:rowOff>146441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4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162968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9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95727</xdr:rowOff>
    </xdr:from>
    <xdr:to>
      <xdr:col>36</xdr:col>
      <xdr:colOff>165100</xdr:colOff>
      <xdr:row>79</xdr:row>
      <xdr:rowOff>25877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6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42404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4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132931</xdr:rowOff>
    </xdr:from>
    <xdr:to>
      <xdr:col>55</xdr:col>
      <xdr:colOff>50800</xdr:colOff>
      <xdr:row>79</xdr:row>
      <xdr:rowOff>63081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0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47858</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2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125361</xdr:rowOff>
    </xdr:from>
    <xdr:to>
      <xdr:col>50</xdr:col>
      <xdr:colOff>165100</xdr:colOff>
      <xdr:row>79</xdr:row>
      <xdr:rowOff>55511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9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46638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9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137657</xdr:rowOff>
    </xdr:from>
    <xdr:to>
      <xdr:col>46</xdr:col>
      <xdr:colOff>38100</xdr:colOff>
      <xdr:row>79</xdr:row>
      <xdr:rowOff>67807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1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58934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60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131023</xdr:rowOff>
    </xdr:from>
    <xdr:to>
      <xdr:col>41</xdr:col>
      <xdr:colOff>101600</xdr:colOff>
      <xdr:row>79</xdr:row>
      <xdr:rowOff>61173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0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52300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59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132890</xdr:rowOff>
    </xdr:from>
    <xdr:to>
      <xdr:col>36</xdr:col>
      <xdr:colOff>165100</xdr:colOff>
      <xdr:row>79</xdr:row>
      <xdr:rowOff>63040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0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54167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9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33720</xdr:rowOff>
    </xdr:from>
    <xdr:to>
      <xdr:col>55</xdr:col>
      <xdr:colOff>0</xdr:colOff>
      <xdr:row>96</xdr:row>
      <xdr:rowOff>28011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321470"/>
          <a:ext cx="838200" cy="16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9825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69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33720</xdr:rowOff>
    </xdr:from>
    <xdr:to>
      <xdr:col>50</xdr:col>
      <xdr:colOff>114300</xdr:colOff>
      <xdr:row>96</xdr:row>
      <xdr:rowOff>16672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321470"/>
          <a:ext cx="889000" cy="15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16672</xdr:rowOff>
    </xdr:from>
    <xdr:to>
      <xdr:col>45</xdr:col>
      <xdr:colOff>177800</xdr:colOff>
      <xdr:row>96</xdr:row>
      <xdr:rowOff>143266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475872"/>
          <a:ext cx="889000" cy="1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29510</xdr:rowOff>
    </xdr:from>
    <xdr:to>
      <xdr:col>41</xdr:col>
      <xdr:colOff>50800</xdr:colOff>
      <xdr:row>96</xdr:row>
      <xdr:rowOff>143266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488710"/>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15049</xdr:rowOff>
    </xdr:from>
    <xdr:to>
      <xdr:col>41</xdr:col>
      <xdr:colOff>101600</xdr:colOff>
      <xdr:row>96</xdr:row>
      <xdr:rowOff>116649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133176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30835</xdr:rowOff>
    </xdr:from>
    <xdr:to>
      <xdr:col>36</xdr:col>
      <xdr:colOff>165100</xdr:colOff>
      <xdr:row>96</xdr:row>
      <xdr:rowOff>132435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123562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8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148661</xdr:rowOff>
    </xdr:from>
    <xdr:to>
      <xdr:col>55</xdr:col>
      <xdr:colOff>50800</xdr:colOff>
      <xdr:row>96</xdr:row>
      <xdr:rowOff>78811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3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88</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8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154370</xdr:rowOff>
    </xdr:from>
    <xdr:to>
      <xdr:col>50</xdr:col>
      <xdr:colOff>165100</xdr:colOff>
      <xdr:row>95</xdr:row>
      <xdr:rowOff>84520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27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101047</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045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137322</xdr:rowOff>
    </xdr:from>
    <xdr:to>
      <xdr:col>46</xdr:col>
      <xdr:colOff>38100</xdr:colOff>
      <xdr:row>96</xdr:row>
      <xdr:rowOff>67472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2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83999</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200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92466</xdr:rowOff>
    </xdr:from>
    <xdr:to>
      <xdr:col>41</xdr:col>
      <xdr:colOff>101600</xdr:colOff>
      <xdr:row>97</xdr:row>
      <xdr:rowOff>22616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13743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4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150160</xdr:rowOff>
    </xdr:from>
    <xdr:to>
      <xdr:col>36</xdr:col>
      <xdr:colOff>165100</xdr:colOff>
      <xdr:row>96</xdr:row>
      <xdr:rowOff>80310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96837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1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162658</xdr:rowOff>
    </xdr:from>
    <xdr:to>
      <xdr:col>85</xdr:col>
      <xdr:colOff>127000</xdr:colOff>
      <xdr:row>35</xdr:row>
      <xdr:rowOff>115566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5991958"/>
          <a:ext cx="838200" cy="12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50900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94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115566</xdr:rowOff>
    </xdr:from>
    <xdr:to>
      <xdr:col>81</xdr:col>
      <xdr:colOff>50800</xdr:colOff>
      <xdr:row>38</xdr:row>
      <xdr:rowOff>112856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116316"/>
          <a:ext cx="889000" cy="51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83676</xdr:rowOff>
    </xdr:from>
    <xdr:to>
      <xdr:col>76</xdr:col>
      <xdr:colOff>114300</xdr:colOff>
      <xdr:row>38</xdr:row>
      <xdr:rowOff>112856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598776"/>
          <a:ext cx="889000" cy="2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6573</xdr:rowOff>
    </xdr:from>
    <xdr:to>
      <xdr:col>71</xdr:col>
      <xdr:colOff>177800</xdr:colOff>
      <xdr:row>38</xdr:row>
      <xdr:rowOff>83676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521673"/>
          <a:ext cx="889000" cy="7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57742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7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111858</xdr:rowOff>
    </xdr:from>
    <xdr:to>
      <xdr:col>85</xdr:col>
      <xdr:colOff>177800</xdr:colOff>
      <xdr:row>35</xdr:row>
      <xdr:rowOff>42008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9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134735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7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64766</xdr:rowOff>
    </xdr:from>
    <xdr:to>
      <xdr:col>81</xdr:col>
      <xdr:colOff>101600</xdr:colOff>
      <xdr:row>35</xdr:row>
      <xdr:rowOff>166366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06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11443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84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62056</xdr:rowOff>
    </xdr:from>
    <xdr:to>
      <xdr:col>76</xdr:col>
      <xdr:colOff>165100</xdr:colOff>
      <xdr:row>38</xdr:row>
      <xdr:rowOff>163656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7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154783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6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32876</xdr:rowOff>
    </xdr:from>
    <xdr:to>
      <xdr:col>72</xdr:col>
      <xdr:colOff>38100</xdr:colOff>
      <xdr:row>38</xdr:row>
      <xdr:rowOff>134476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4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125603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127223</xdr:rowOff>
    </xdr:from>
    <xdr:to>
      <xdr:col>67</xdr:col>
      <xdr:colOff>101600</xdr:colOff>
      <xdr:row>38</xdr:row>
      <xdr:rowOff>57373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7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73900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24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169190</xdr:rowOff>
    </xdr:from>
    <xdr:to>
      <xdr:col>85</xdr:col>
      <xdr:colOff>127000</xdr:colOff>
      <xdr:row>56</xdr:row>
      <xdr:rowOff>143144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427490"/>
          <a:ext cx="838200" cy="31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141035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42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143144</xdr:rowOff>
    </xdr:from>
    <xdr:to>
      <xdr:col>81</xdr:col>
      <xdr:colOff>50800</xdr:colOff>
      <xdr:row>57</xdr:row>
      <xdr:rowOff>120772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744344"/>
          <a:ext cx="889000" cy="14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89307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86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120772</xdr:rowOff>
    </xdr:from>
    <xdr:to>
      <xdr:col>76</xdr:col>
      <xdr:colOff>114300</xdr:colOff>
      <xdr:row>58</xdr:row>
      <xdr:rowOff>41989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893422"/>
          <a:ext cx="889000" cy="9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41989</xdr:rowOff>
    </xdr:from>
    <xdr:to>
      <xdr:col>71</xdr:col>
      <xdr:colOff>177800</xdr:colOff>
      <xdr:row>58</xdr:row>
      <xdr:rowOff>49640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986089"/>
          <a:ext cx="889000" cy="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33304</xdr:rowOff>
    </xdr:from>
    <xdr:to>
      <xdr:col>72</xdr:col>
      <xdr:colOff>38100</xdr:colOff>
      <xdr:row>57</xdr:row>
      <xdr:rowOff>134904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151431</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56686</xdr:rowOff>
    </xdr:from>
    <xdr:to>
      <xdr:col>67</xdr:col>
      <xdr:colOff>101600</xdr:colOff>
      <xdr:row>57</xdr:row>
      <xdr:rowOff>158286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2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3363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60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118390</xdr:rowOff>
    </xdr:from>
    <xdr:to>
      <xdr:col>85</xdr:col>
      <xdr:colOff>177800</xdr:colOff>
      <xdr:row>55</xdr:row>
      <xdr:rowOff>48540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37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141267</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22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92344</xdr:rowOff>
    </xdr:from>
    <xdr:to>
      <xdr:col>81</xdr:col>
      <xdr:colOff>101600</xdr:colOff>
      <xdr:row>57</xdr:row>
      <xdr:rowOff>22494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6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39021</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4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69972</xdr:rowOff>
    </xdr:from>
    <xdr:to>
      <xdr:col>76</xdr:col>
      <xdr:colOff>165100</xdr:colOff>
      <xdr:row>58</xdr:row>
      <xdr:rowOff>122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4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162699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3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162639</xdr:rowOff>
    </xdr:from>
    <xdr:to>
      <xdr:col>72</xdr:col>
      <xdr:colOff>38100</xdr:colOff>
      <xdr:row>58</xdr:row>
      <xdr:rowOff>92789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93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83916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1002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170290</xdr:rowOff>
    </xdr:from>
    <xdr:to>
      <xdr:col>67</xdr:col>
      <xdr:colOff>101600</xdr:colOff>
      <xdr:row>58</xdr:row>
      <xdr:rowOff>100440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91567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1003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74157</xdr:rowOff>
    </xdr:from>
    <xdr:to>
      <xdr:col>71</xdr:col>
      <xdr:colOff>177800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618707"/>
          <a:ext cx="889000" cy="2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106829</xdr:rowOff>
    </xdr:from>
    <xdr:to>
      <xdr:col>72</xdr:col>
      <xdr:colOff>38100</xdr:colOff>
      <xdr:row>79</xdr:row>
      <xdr:rowOff>36979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53506</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5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124158</xdr:rowOff>
    </xdr:from>
    <xdr:to>
      <xdr:col>67</xdr:col>
      <xdr:colOff>101600</xdr:colOff>
      <xdr:row>79</xdr:row>
      <xdr:rowOff>54308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9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70835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27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23357</xdr:rowOff>
    </xdr:from>
    <xdr:to>
      <xdr:col>67</xdr:col>
      <xdr:colOff>101600</xdr:colOff>
      <xdr:row>79</xdr:row>
      <xdr:rowOff>124957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6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116084</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132183</xdr:rowOff>
    </xdr:from>
    <xdr:to>
      <xdr:col>85</xdr:col>
      <xdr:colOff>127000</xdr:colOff>
      <xdr:row>98</xdr:row>
      <xdr:rowOff>95256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591383"/>
          <a:ext cx="838200" cy="30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75874</xdr:rowOff>
    </xdr:from>
    <xdr:to>
      <xdr:col>81</xdr:col>
      <xdr:colOff>50800</xdr:colOff>
      <xdr:row>98</xdr:row>
      <xdr:rowOff>95256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535074"/>
          <a:ext cx="889000" cy="36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75874</xdr:rowOff>
    </xdr:from>
    <xdr:to>
      <xdr:col>76</xdr:col>
      <xdr:colOff>114300</xdr:colOff>
      <xdr:row>98</xdr:row>
      <xdr:rowOff>104728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35074"/>
          <a:ext cx="889000" cy="37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101764</xdr:rowOff>
    </xdr:from>
    <xdr:to>
      <xdr:col>71</xdr:col>
      <xdr:colOff>177800</xdr:colOff>
      <xdr:row>98</xdr:row>
      <xdr:rowOff>104728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903864"/>
          <a:ext cx="889000" cy="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42875</xdr:rowOff>
    </xdr:from>
    <xdr:to>
      <xdr:col>72</xdr:col>
      <xdr:colOff>38100</xdr:colOff>
      <xdr:row>97</xdr:row>
      <xdr:rowOff>144475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161002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4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50457</xdr:rowOff>
    </xdr:from>
    <xdr:to>
      <xdr:col>67</xdr:col>
      <xdr:colOff>101600</xdr:colOff>
      <xdr:row>97</xdr:row>
      <xdr:rowOff>152057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168584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5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81383</xdr:rowOff>
    </xdr:from>
    <xdr:to>
      <xdr:col>85</xdr:col>
      <xdr:colOff>177800</xdr:colOff>
      <xdr:row>97</xdr:row>
      <xdr:rowOff>11533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4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104260</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9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44456</xdr:rowOff>
    </xdr:from>
    <xdr:to>
      <xdr:col>81</xdr:col>
      <xdr:colOff>101600</xdr:colOff>
      <xdr:row>98</xdr:row>
      <xdr:rowOff>146056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84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137183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93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25074</xdr:rowOff>
    </xdr:from>
    <xdr:to>
      <xdr:col>76</xdr:col>
      <xdr:colOff>165100</xdr:colOff>
      <xdr:row>96</xdr:row>
      <xdr:rowOff>126674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8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143201</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259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53928</xdr:rowOff>
    </xdr:from>
    <xdr:to>
      <xdr:col>72</xdr:col>
      <xdr:colOff>38100</xdr:colOff>
      <xdr:row>98</xdr:row>
      <xdr:rowOff>155528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85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146655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94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50964</xdr:rowOff>
    </xdr:from>
    <xdr:to>
      <xdr:col>67</xdr:col>
      <xdr:colOff>101600</xdr:colOff>
      <xdr:row>98</xdr:row>
      <xdr:rowOff>152564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8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143691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9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72075</xdr:rowOff>
    </xdr:from>
    <xdr:to>
      <xdr:col>102</xdr:col>
      <xdr:colOff>165100</xdr:colOff>
      <xdr:row>39</xdr:row>
      <xdr:rowOff>2225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18752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78979</xdr:rowOff>
    </xdr:from>
    <xdr:to>
      <xdr:col>98</xdr:col>
      <xdr:colOff>38100</xdr:colOff>
      <xdr:row>39</xdr:row>
      <xdr:rowOff>9129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9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25656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・総務費について、昨年度よりは減少しているが、引き続き新庁舎建設及び減債基金積立を行っており、類似団体を上回る数値となった。</a:t>
          </a:r>
        </a:p>
        <a:p>
          <a:r>
            <a:rPr kumimoji="1" lang="ja-JP" altLang="en-US" sz="1300">
              <a:latin typeface="ＭＳ Ｐゴシック" panose="020B0600070205080204" pitchFamily="50" charset="-128"/>
              <a:ea typeface="ＭＳ Ｐゴシック" panose="020B0600070205080204" pitchFamily="50" charset="-128"/>
            </a:rPr>
            <a:t>・教育費について、山吹ふれあいセンター移転の実施により昨年度と比較して増加しているとともに、類似団体を上回る数値となった。</a:t>
          </a:r>
        </a:p>
        <a:p>
          <a:r>
            <a:rPr kumimoji="1" lang="ja-JP" altLang="en-US" sz="1300">
              <a:latin typeface="ＭＳ Ｐゴシック" panose="020B0600070205080204" pitchFamily="50" charset="-128"/>
              <a:ea typeface="ＭＳ Ｐゴシック" panose="020B0600070205080204" pitchFamily="50" charset="-128"/>
            </a:rPr>
            <a:t>・消防費について、同報系防災行政無線の整備などの防災対策に関する普通建設事業を多く行ったことから、類似団体平均を大きく上回る数値となった。</a:t>
          </a:r>
        </a:p>
        <a:p>
          <a:r>
            <a:rPr kumimoji="1" lang="ja-JP" altLang="en-US" sz="1300">
              <a:latin typeface="ＭＳ Ｐゴシック" panose="020B0600070205080204" pitchFamily="50" charset="-128"/>
              <a:ea typeface="ＭＳ Ｐゴシック" panose="020B0600070205080204" pitchFamily="50" charset="-128"/>
            </a:rPr>
            <a:t>・公債費について、令和５年度に繰上償還を行ったことにより、大幅に増加している。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京都府井手町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全体的に、昨年度と同様に安定した財政運営が行われている。今後も引き続き、適正な財政運営に努める。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京都府井手町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令和５年度は、健全な財政運営を行った結果、全ての会計で黒字決算となった。引き続き、全ての会計で黒字決算となるように事業運営に取り組む。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2" Type="http://schemas.openxmlformats.org/officeDocument/2006/relationships/externalLinkPath" Target="" TargetMode="External" />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67.8</v>
          </cell>
          <cell r="BX53">
            <v>67.099999999999994</v>
          </cell>
          <cell r="CF53">
            <v>67.900000000000006</v>
          </cell>
          <cell r="CN53">
            <v>67.3</v>
          </cell>
          <cell r="CV53">
            <v>49.5</v>
          </cell>
        </row>
        <row r="55">
          <cell r="AN55" t="str">
            <v>類似団体内平均値</v>
          </cell>
          <cell r="BP55">
            <v>0</v>
          </cell>
          <cell r="BX55">
            <v>0</v>
          </cell>
          <cell r="CF55">
            <v>0</v>
          </cell>
          <cell r="CN55">
            <v>0</v>
          </cell>
          <cell r="CV55">
            <v>0</v>
          </cell>
        </row>
        <row r="57">
          <cell r="BP57">
            <v>62.8</v>
          </cell>
          <cell r="BX57">
            <v>64</v>
          </cell>
          <cell r="CF57">
            <v>62.7</v>
          </cell>
          <cell r="CN57">
            <v>63.1</v>
          </cell>
          <cell r="CV57">
            <v>63.8</v>
          </cell>
        </row>
        <row r="72">
          <cell r="BP72" t="str">
            <v>R01</v>
          </cell>
          <cell r="BX72" t="str">
            <v>R02</v>
          </cell>
          <cell r="CF72" t="str">
            <v>R03</v>
          </cell>
          <cell r="CN72" t="str">
            <v>R04</v>
          </cell>
          <cell r="CV72" t="str">
            <v>R05</v>
          </cell>
        </row>
        <row r="73">
          <cell r="AN73" t="str">
            <v>当該団体値</v>
          </cell>
        </row>
        <row r="75">
          <cell r="BP75">
            <v>-0.1</v>
          </cell>
          <cell r="BX75">
            <v>-1</v>
          </cell>
          <cell r="CF75">
            <v>-0.8</v>
          </cell>
          <cell r="CN75">
            <v>-0.7</v>
          </cell>
          <cell r="CV75">
            <v>-0.5</v>
          </cell>
        </row>
        <row r="77">
          <cell r="AN77" t="str">
            <v>類似団体内平均値</v>
          </cell>
          <cell r="BP77">
            <v>0</v>
          </cell>
          <cell r="BX77">
            <v>0</v>
          </cell>
          <cell r="CF77">
            <v>0</v>
          </cell>
          <cell r="CN77">
            <v>0</v>
          </cell>
          <cell r="CV77">
            <v>0</v>
          </cell>
        </row>
        <row r="79">
          <cell r="BP79">
            <v>7.7</v>
          </cell>
          <cell r="BX79">
            <v>8</v>
          </cell>
          <cell r="CF79">
            <v>8.3000000000000007</v>
          </cell>
          <cell r="CN79">
            <v>8.1</v>
          </cell>
          <cell r="CV79">
            <v>8.1999999999999993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1"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1"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1"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1"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6.bin" />
</Relationships>
</file>

<file path=xl/worksheets/_rels/sheet2.xml.rels>&#65279;<?xml version="1.0" encoding="utf-8" standalone="yes"?>
<Relationships xmlns="http://schemas.openxmlformats.org/package/2006/relationships">
  <Relationship Id="rId1"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2.bin" />
</Relationships>
</file>

<file path=xl/worksheets/_rels/sheet5.xml.rels>&#65279;<?xml version="1.0" encoding="utf-8" standalone="yes"?>
<Relationships xmlns="http://schemas.openxmlformats.org/package/2006/relationships">
  <Relationship Id="rId1"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3.bin" />
</Relationships>
</file>

<file path=xl/worksheets/_rels/sheet7.xml.rels>&#65279;<?xml version="1.0" encoding="utf-8" standalone="yes"?>
<Relationships xmlns="http://schemas.openxmlformats.org/package/2006/relationships">
  <Relationship Id="rId1"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1"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1"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7950446</v>
      </c>
      <c r="BO4" s="358"/>
      <c r="BP4" s="358"/>
      <c r="BQ4" s="358"/>
      <c r="BR4" s="358"/>
      <c r="BS4" s="358"/>
      <c r="BT4" s="358"/>
      <c r="BU4" s="359"/>
      <c r="BV4" s="357">
        <v>7770890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15.2</v>
      </c>
      <c r="CU4" s="364"/>
      <c r="CV4" s="364"/>
      <c r="CW4" s="364"/>
      <c r="CX4" s="364"/>
      <c r="CY4" s="364"/>
      <c r="CZ4" s="364"/>
      <c r="DA4" s="365"/>
      <c r="DB4" s="363">
        <v>14</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7388965</v>
      </c>
      <c r="BO5" s="395"/>
      <c r="BP5" s="395"/>
      <c r="BQ5" s="395"/>
      <c r="BR5" s="395"/>
      <c r="BS5" s="395"/>
      <c r="BT5" s="395"/>
      <c r="BU5" s="396"/>
      <c r="BV5" s="394">
        <v>7325762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73.900000000000006</v>
      </c>
      <c r="CU5" s="392"/>
      <c r="CV5" s="392"/>
      <c r="CW5" s="392"/>
      <c r="CX5" s="392"/>
      <c r="CY5" s="392"/>
      <c r="CZ5" s="392"/>
      <c r="DA5" s="393"/>
      <c r="DB5" s="391">
        <v>71.8</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561481</v>
      </c>
      <c r="BO6" s="395"/>
      <c r="BP6" s="395"/>
      <c r="BQ6" s="395"/>
      <c r="BR6" s="395"/>
      <c r="BS6" s="395"/>
      <c r="BT6" s="395"/>
      <c r="BU6" s="396"/>
      <c r="BV6" s="394">
        <v>445128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73.900000000000006</v>
      </c>
      <c r="CU6" s="432"/>
      <c r="CV6" s="432"/>
      <c r="CW6" s="432"/>
      <c r="CX6" s="432"/>
      <c r="CY6" s="432"/>
      <c r="CZ6" s="432"/>
      <c r="DA6" s="433"/>
      <c r="DB6" s="431">
        <v>71.8</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136298</v>
      </c>
      <c r="BO7" s="395"/>
      <c r="BP7" s="395"/>
      <c r="BQ7" s="395"/>
      <c r="BR7" s="395"/>
      <c r="BS7" s="395"/>
      <c r="BT7" s="395"/>
      <c r="BU7" s="396"/>
      <c r="BV7" s="394">
        <v>61177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2798082</v>
      </c>
      <c r="CU7" s="395"/>
      <c r="CV7" s="395"/>
      <c r="CW7" s="395"/>
      <c r="CX7" s="395"/>
      <c r="CY7" s="395"/>
      <c r="CZ7" s="395"/>
      <c r="DA7" s="396"/>
      <c r="DB7" s="394">
        <v>2733192</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425183</v>
      </c>
      <c r="BO8" s="395"/>
      <c r="BP8" s="395"/>
      <c r="BQ8" s="395"/>
      <c r="BR8" s="395"/>
      <c r="BS8" s="395"/>
      <c r="BT8" s="395"/>
      <c r="BU8" s="396"/>
      <c r="BV8" s="394">
        <v>383951</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0.36</v>
      </c>
      <c r="CU8" s="435"/>
      <c r="CV8" s="435"/>
      <c r="CW8" s="435"/>
      <c r="CX8" s="435"/>
      <c r="CY8" s="435"/>
      <c r="CZ8" s="435"/>
      <c r="DA8" s="436"/>
      <c r="DB8" s="434">
        <v>0.37</v>
      </c>
      <c r="DC8" s="435"/>
      <c r="DD8" s="435"/>
      <c r="DE8" s="435"/>
      <c r="DF8" s="435"/>
      <c r="DG8" s="435"/>
      <c r="DH8" s="435"/>
      <c r="DI8" s="436"/>
    </row>
    <row r="9" spans="1:119" ht="18.75" customHeight="1" thickBot="1" x14ac:dyDescent="0.2">
      <c r="A9" s="175"/>
      <c r="B9" s="388" t="s">
        <v>107</v>
      </c>
      <c r="C9" s="389"/>
      <c r="D9" s="389"/>
      <c r="E9" s="389"/>
      <c r="F9" s="389"/>
      <c r="G9" s="389"/>
      <c r="H9" s="389"/>
      <c r="I9" s="389"/>
      <c r="J9" s="389"/>
      <c r="K9" s="437"/>
      <c r="L9" s="438" t="s">
        <v>108</v>
      </c>
      <c r="M9" s="439"/>
      <c r="N9" s="439"/>
      <c r="O9" s="439"/>
      <c r="P9" s="439"/>
      <c r="Q9" s="440"/>
      <c r="R9" s="441">
        <v>7406</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41232</v>
      </c>
      <c r="BO9" s="395"/>
      <c r="BP9" s="395"/>
      <c r="BQ9" s="395"/>
      <c r="BR9" s="395"/>
      <c r="BS9" s="395"/>
      <c r="BT9" s="395"/>
      <c r="BU9" s="396"/>
      <c r="BV9" s="394">
        <v>14884</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16.8</v>
      </c>
      <c r="CU9" s="392"/>
      <c r="CV9" s="392"/>
      <c r="CW9" s="392"/>
      <c r="CX9" s="392"/>
      <c r="CY9" s="392"/>
      <c r="CZ9" s="392"/>
      <c r="DA9" s="393"/>
      <c r="DB9" s="391">
        <v>5.4</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113</v>
      </c>
      <c r="M10" s="424"/>
      <c r="N10" s="424"/>
      <c r="O10" s="424"/>
      <c r="P10" s="424"/>
      <c r="Q10" s="425"/>
      <c r="R10" s="445">
        <v>7910</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8532</v>
      </c>
      <c r="BO10" s="395"/>
      <c r="BP10" s="395"/>
      <c r="BQ10" s="395"/>
      <c r="BR10" s="395"/>
      <c r="BS10" s="395"/>
      <c r="BT10" s="395"/>
      <c r="BU10" s="396"/>
      <c r="BV10" s="394">
        <v>7094</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547068</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6989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130</v>
      </c>
      <c r="N13" s="486"/>
      <c r="O13" s="486"/>
      <c r="P13" s="486"/>
      <c r="Q13" s="487"/>
      <c r="R13" s="478">
        <v>6728</v>
      </c>
      <c r="S13" s="479"/>
      <c r="T13" s="479"/>
      <c r="U13" s="479"/>
      <c r="V13" s="480"/>
      <c r="W13" s="410" t="s">
        <v>131</v>
      </c>
      <c r="X13" s="411"/>
      <c r="Y13" s="411"/>
      <c r="Z13" s="411"/>
      <c r="AA13" s="411"/>
      <c r="AB13" s="401"/>
      <c r="AC13" s="445">
        <v>104</v>
      </c>
      <c r="AD13" s="446"/>
      <c r="AE13" s="446"/>
      <c r="AF13" s="446"/>
      <c r="AG13" s="488"/>
      <c r="AH13" s="445">
        <v>113</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596832</v>
      </c>
      <c r="BO13" s="395"/>
      <c r="BP13" s="395"/>
      <c r="BQ13" s="395"/>
      <c r="BR13" s="395"/>
      <c r="BS13" s="395"/>
      <c r="BT13" s="395"/>
      <c r="BU13" s="396"/>
      <c r="BV13" s="394">
        <v>21978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-0.5</v>
      </c>
      <c r="CU13" s="392"/>
      <c r="CV13" s="392"/>
      <c r="CW13" s="392"/>
      <c r="CX13" s="392"/>
      <c r="CY13" s="392"/>
      <c r="CZ13" s="392"/>
      <c r="DA13" s="393"/>
      <c r="DB13" s="391">
        <v>-0.7</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7009</v>
      </c>
      <c r="S14" s="479"/>
      <c r="T14" s="479"/>
      <c r="U14" s="479"/>
      <c r="V14" s="480"/>
      <c r="W14" s="384"/>
      <c r="X14" s="385"/>
      <c r="Y14" s="385"/>
      <c r="Z14" s="385"/>
      <c r="AA14" s="385"/>
      <c r="AB14" s="374"/>
      <c r="AC14" s="481">
        <v>3.6</v>
      </c>
      <c r="AD14" s="482"/>
      <c r="AE14" s="482"/>
      <c r="AF14" s="482"/>
      <c r="AG14" s="483"/>
      <c r="AH14" s="481">
        <v>3.5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130</v>
      </c>
      <c r="N15" s="486"/>
      <c r="O15" s="486"/>
      <c r="P15" s="486"/>
      <c r="Q15" s="487"/>
      <c r="R15" s="478">
        <v>6803</v>
      </c>
      <c r="S15" s="479"/>
      <c r="T15" s="479"/>
      <c r="U15" s="479"/>
      <c r="V15" s="480"/>
      <c r="W15" s="410" t="s">
        <v>137</v>
      </c>
      <c r="X15" s="411"/>
      <c r="Y15" s="411"/>
      <c r="Z15" s="411"/>
      <c r="AA15" s="411"/>
      <c r="AB15" s="401"/>
      <c r="AC15" s="445">
        <v>921</v>
      </c>
      <c r="AD15" s="446"/>
      <c r="AE15" s="446"/>
      <c r="AF15" s="446"/>
      <c r="AG15" s="488"/>
      <c r="AH15" s="445">
        <v>1041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920771</v>
      </c>
      <c r="BO15" s="358"/>
      <c r="BP15" s="358"/>
      <c r="BQ15" s="358"/>
      <c r="BR15" s="358"/>
      <c r="BS15" s="358"/>
      <c r="BT15" s="358"/>
      <c r="BU15" s="359"/>
      <c r="BV15" s="357">
        <v>898487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32.1</v>
      </c>
      <c r="AD16" s="482"/>
      <c r="AE16" s="482"/>
      <c r="AF16" s="482"/>
      <c r="AG16" s="483"/>
      <c r="AH16" s="481">
        <v>32.5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2532856</v>
      </c>
      <c r="BO16" s="395"/>
      <c r="BP16" s="395"/>
      <c r="BQ16" s="395"/>
      <c r="BR16" s="395"/>
      <c r="BS16" s="395"/>
      <c r="BT16" s="395"/>
      <c r="BU16" s="396"/>
      <c r="BV16" s="394">
        <v>2447806</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1845</v>
      </c>
      <c r="AD17" s="446"/>
      <c r="AE17" s="446"/>
      <c r="AF17" s="446"/>
      <c r="AG17" s="488"/>
      <c r="AH17" s="445">
        <v>2045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1170350</v>
      </c>
      <c r="BO17" s="395"/>
      <c r="BP17" s="395"/>
      <c r="BQ17" s="395"/>
      <c r="BR17" s="395"/>
      <c r="BS17" s="395"/>
      <c r="BT17" s="395"/>
      <c r="BU17" s="396"/>
      <c r="BV17" s="394">
        <v>1147656</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18.04</v>
      </c>
      <c r="M18" s="518"/>
      <c r="N18" s="518"/>
      <c r="O18" s="518"/>
      <c r="P18" s="518"/>
      <c r="Q18" s="518"/>
      <c r="R18" s="519"/>
      <c r="S18" s="519"/>
      <c r="T18" s="519"/>
      <c r="U18" s="519"/>
      <c r="V18" s="520"/>
      <c r="W18" s="412"/>
      <c r="X18" s="413"/>
      <c r="Y18" s="413"/>
      <c r="Z18" s="413"/>
      <c r="AA18" s="413"/>
      <c r="AB18" s="404"/>
      <c r="AC18" s="521">
        <v>64.3</v>
      </c>
      <c r="AD18" s="522"/>
      <c r="AE18" s="522"/>
      <c r="AF18" s="522"/>
      <c r="AG18" s="523"/>
      <c r="AH18" s="521">
        <v>63.9</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2074010</v>
      </c>
      <c r="BO18" s="395"/>
      <c r="BP18" s="395"/>
      <c r="BQ18" s="395"/>
      <c r="BR18" s="395"/>
      <c r="BS18" s="395"/>
      <c r="BT18" s="395"/>
      <c r="BU18" s="396"/>
      <c r="BV18" s="394">
        <v>1968148</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411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4653360</v>
      </c>
      <c r="BO19" s="395"/>
      <c r="BP19" s="395"/>
      <c r="BQ19" s="395"/>
      <c r="BR19" s="395"/>
      <c r="BS19" s="395"/>
      <c r="BT19" s="395"/>
      <c r="BU19" s="396"/>
      <c r="BV19" s="394">
        <v>4142829</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3161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5020116</v>
      </c>
      <c r="BO22" s="358"/>
      <c r="BP22" s="358"/>
      <c r="BQ22" s="358"/>
      <c r="BR22" s="358"/>
      <c r="BS22" s="358"/>
      <c r="BT22" s="358"/>
      <c r="BU22" s="359"/>
      <c r="BV22" s="357">
        <v>3866456</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1826399</v>
      </c>
      <c r="BO23" s="395"/>
      <c r="BP23" s="395"/>
      <c r="BQ23" s="395"/>
      <c r="BR23" s="395"/>
      <c r="BS23" s="395"/>
      <c r="BT23" s="395"/>
      <c r="BU23" s="396"/>
      <c r="BV23" s="394">
        <v>1668575</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7300</v>
      </c>
      <c r="R24" s="446"/>
      <c r="S24" s="446"/>
      <c r="T24" s="446"/>
      <c r="U24" s="446"/>
      <c r="V24" s="488"/>
      <c r="W24" s="540"/>
      <c r="X24" s="541"/>
      <c r="Y24" s="542"/>
      <c r="Z24" s="444" t="s">
        <v>162</v>
      </c>
      <c r="AA24" s="424"/>
      <c r="AB24" s="424"/>
      <c r="AC24" s="424"/>
      <c r="AD24" s="424"/>
      <c r="AE24" s="424"/>
      <c r="AF24" s="424"/>
      <c r="AG24" s="425"/>
      <c r="AH24" s="445">
        <v>88</v>
      </c>
      <c r="AI24" s="446"/>
      <c r="AJ24" s="446"/>
      <c r="AK24" s="446"/>
      <c r="AL24" s="488"/>
      <c r="AM24" s="445">
        <v>255552</v>
      </c>
      <c r="AN24" s="446"/>
      <c r="AO24" s="446"/>
      <c r="AP24" s="446"/>
      <c r="AQ24" s="446"/>
      <c r="AR24" s="488"/>
      <c r="AS24" s="445">
        <v>2904</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3730372</v>
      </c>
      <c r="BO24" s="395"/>
      <c r="BP24" s="395"/>
      <c r="BQ24" s="395"/>
      <c r="BR24" s="395"/>
      <c r="BS24" s="395"/>
      <c r="BT24" s="395"/>
      <c r="BU24" s="396"/>
      <c r="BV24" s="394">
        <v>2450499</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1</v>
      </c>
      <c r="M25" s="446"/>
      <c r="N25" s="446"/>
      <c r="O25" s="446"/>
      <c r="P25" s="488"/>
      <c r="Q25" s="445">
        <v>6000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152819</v>
      </c>
      <c r="BO25" s="358"/>
      <c r="BP25" s="358"/>
      <c r="BQ25" s="358"/>
      <c r="BR25" s="358"/>
      <c r="BS25" s="358"/>
      <c r="BT25" s="358"/>
      <c r="BU25" s="359"/>
      <c r="BV25" s="357">
        <v>113971</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5500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171</v>
      </c>
      <c r="F27" s="424"/>
      <c r="G27" s="424"/>
      <c r="H27" s="424"/>
      <c r="I27" s="424"/>
      <c r="J27" s="424"/>
      <c r="K27" s="425"/>
      <c r="L27" s="445">
        <v>1</v>
      </c>
      <c r="M27" s="446"/>
      <c r="N27" s="446"/>
      <c r="O27" s="446"/>
      <c r="P27" s="488"/>
      <c r="Q27" s="445">
        <v>3300</v>
      </c>
      <c r="R27" s="446"/>
      <c r="S27" s="446"/>
      <c r="T27" s="446"/>
      <c r="U27" s="446"/>
      <c r="V27" s="488"/>
      <c r="W27" s="540"/>
      <c r="X27" s="541"/>
      <c r="Y27" s="542"/>
      <c r="Z27" s="444" t="s">
        <v>172</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174</v>
      </c>
      <c r="F28" s="424"/>
      <c r="G28" s="424"/>
      <c r="H28" s="424"/>
      <c r="I28" s="424"/>
      <c r="J28" s="424"/>
      <c r="K28" s="425"/>
      <c r="L28" s="445">
        <v>1</v>
      </c>
      <c r="M28" s="446"/>
      <c r="N28" s="446"/>
      <c r="O28" s="446"/>
      <c r="P28" s="488"/>
      <c r="Q28" s="445">
        <v>2600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2391999</v>
      </c>
      <c r="BO28" s="358"/>
      <c r="BP28" s="358"/>
      <c r="BQ28" s="358"/>
      <c r="BR28" s="358"/>
      <c r="BS28" s="358"/>
      <c r="BT28" s="358"/>
      <c r="BU28" s="359"/>
      <c r="BV28" s="357">
        <v>2383468</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177</v>
      </c>
      <c r="F29" s="424"/>
      <c r="G29" s="424"/>
      <c r="H29" s="424"/>
      <c r="I29" s="424"/>
      <c r="J29" s="424"/>
      <c r="K29" s="425"/>
      <c r="L29" s="445">
        <v>8</v>
      </c>
      <c r="M29" s="446"/>
      <c r="N29" s="446"/>
      <c r="O29" s="446"/>
      <c r="P29" s="488"/>
      <c r="Q29" s="445">
        <v>2400</v>
      </c>
      <c r="R29" s="446"/>
      <c r="S29" s="446"/>
      <c r="T29" s="446"/>
      <c r="U29" s="446"/>
      <c r="V29" s="488"/>
      <c r="W29" s="543"/>
      <c r="X29" s="544"/>
      <c r="Y29" s="545"/>
      <c r="Z29" s="444" t="s">
        <v>178</v>
      </c>
      <c r="AA29" s="424"/>
      <c r="AB29" s="424"/>
      <c r="AC29" s="424"/>
      <c r="AD29" s="424"/>
      <c r="AE29" s="424"/>
      <c r="AF29" s="424"/>
      <c r="AG29" s="425"/>
      <c r="AH29" s="445">
        <v>88</v>
      </c>
      <c r="AI29" s="446"/>
      <c r="AJ29" s="446"/>
      <c r="AK29" s="446"/>
      <c r="AL29" s="488"/>
      <c r="AM29" s="445">
        <v>255552</v>
      </c>
      <c r="AN29" s="446"/>
      <c r="AO29" s="446"/>
      <c r="AP29" s="446"/>
      <c r="AQ29" s="446"/>
      <c r="AR29" s="488"/>
      <c r="AS29" s="445">
        <v>2904</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1826612</v>
      </c>
      <c r="BO29" s="395"/>
      <c r="BP29" s="395"/>
      <c r="BQ29" s="395"/>
      <c r="BR29" s="395"/>
      <c r="BS29" s="395"/>
      <c r="BT29" s="395"/>
      <c r="BU29" s="396"/>
      <c r="BV29" s="394">
        <v>1665352</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94.3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2880230</v>
      </c>
      <c r="BO30" s="514"/>
      <c r="BP30" s="514"/>
      <c r="BQ30" s="514"/>
      <c r="BR30" s="514"/>
      <c r="BS30" s="514"/>
      <c r="BT30" s="514"/>
      <c r="BU30" s="515"/>
      <c r="BV30" s="513">
        <v>3228642</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187</v>
      </c>
      <c r="D33" s="418"/>
      <c r="E33" s="383" t="s">
        <v>188</v>
      </c>
      <c r="F33" s="383"/>
      <c r="G33" s="383"/>
      <c r="H33" s="383"/>
      <c r="I33" s="383"/>
      <c r="J33" s="383"/>
      <c r="K33" s="383"/>
      <c r="L33" s="383"/>
      <c r="M33" s="383"/>
      <c r="N33" s="383"/>
      <c r="O33" s="383"/>
      <c r="P33" s="383"/>
      <c r="Q33" s="383"/>
      <c r="R33" s="383"/>
      <c r="S33" s="383"/>
      <c r="T33" s="200"/>
      <c r="U33" s="418" t="s">
        <v>187</v>
      </c>
      <c r="V33" s="418"/>
      <c r="W33" s="383" t="s">
        <v>188</v>
      </c>
      <c r="X33" s="383"/>
      <c r="Y33" s="383"/>
      <c r="Z33" s="383"/>
      <c r="AA33" s="383"/>
      <c r="AB33" s="383"/>
      <c r="AC33" s="383"/>
      <c r="AD33" s="383"/>
      <c r="AE33" s="383"/>
      <c r="AF33" s="383"/>
      <c r="AG33" s="383"/>
      <c r="AH33" s="383"/>
      <c r="AI33" s="383"/>
      <c r="AJ33" s="383"/>
      <c r="AK33" s="383"/>
      <c r="AL33" s="200"/>
      <c r="AM33" s="418" t="s">
        <v>187</v>
      </c>
      <c r="AN33" s="418"/>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418" t="s">
        <v>189</v>
      </c>
      <c r="BX33" s="418"/>
      <c r="BY33" s="383" t="s">
        <v>191</v>
      </c>
      <c r="BZ33" s="383"/>
      <c r="CA33" s="383"/>
      <c r="CB33" s="383"/>
      <c r="CC33" s="383"/>
      <c r="CD33" s="383"/>
      <c r="CE33" s="383"/>
      <c r="CF33" s="383"/>
      <c r="CG33" s="383"/>
      <c r="CH33" s="383"/>
      <c r="CI33" s="383"/>
      <c r="CJ33" s="383"/>
      <c r="CK33" s="383"/>
      <c r="CL33" s="383"/>
      <c r="CM33" s="383"/>
      <c r="CN33" s="200"/>
      <c r="CO33" s="418" t="s">
        <v>187</v>
      </c>
      <c r="CP33" s="418"/>
      <c r="CQ33" s="383" t="s">
        <v>192</v>
      </c>
      <c r="CR33" s="383"/>
      <c r="CS33" s="383"/>
      <c r="CT33" s="383"/>
      <c r="CU33" s="383"/>
      <c r="CV33" s="383"/>
      <c r="CW33" s="383"/>
      <c r="CX33" s="383"/>
      <c r="CY33" s="383"/>
      <c r="CZ33" s="383"/>
      <c r="DA33" s="383"/>
      <c r="DB33" s="383"/>
      <c r="DC33" s="383"/>
      <c r="DD33" s="383"/>
      <c r="DE33" s="383"/>
      <c r="DF33" s="200"/>
      <c r="DG33" s="583" t="s">
        <v>193</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井手町国民健康保険特別会計</v>
      </c>
      <c r="X34" s="585"/>
      <c r="Y34" s="585"/>
      <c r="Z34" s="585"/>
      <c r="AA34" s="585"/>
      <c r="AB34" s="585"/>
      <c r="AC34" s="585"/>
      <c r="AD34" s="585"/>
      <c r="AE34" s="585"/>
      <c r="AF34" s="585"/>
      <c r="AG34" s="585"/>
      <c r="AH34" s="585"/>
      <c r="AI34" s="585"/>
      <c r="AJ34" s="585"/>
      <c r="AK34" s="585"/>
      <c r="AL34" s="175"/>
      <c r="AM34" s="584">
        <f>IF(AO34="","",MAX(C34:D43,U34:V43)+1)</f>
        <v>5</v>
      </c>
      <c r="AN34" s="584"/>
      <c r="AO34" s="585" t="str">
        <f>IF('各会計、関係団体の財政状況及び健全化判断比率'!B31="","",'各会計、関係団体の財政状況及び健全化判断比率'!B31)</f>
        <v>井手町水道事業会計</v>
      </c>
      <c r="AP34" s="585"/>
      <c r="AQ34" s="585"/>
      <c r="AR34" s="585"/>
      <c r="AS34" s="585"/>
      <c r="AT34" s="585"/>
      <c r="AU34" s="585"/>
      <c r="AV34" s="585"/>
      <c r="AW34" s="585"/>
      <c r="AX34" s="585"/>
      <c r="AY34" s="585"/>
      <c r="AZ34" s="585"/>
      <c r="BA34" s="585"/>
      <c r="BB34" s="585"/>
      <c r="BC34" s="585"/>
      <c r="BD34" s="175"/>
      <c r="BE34" s="584">
        <f>IF(BG34="","",MAX(C34:D43,U34:V43,AM34:AN43)+1)</f>
        <v>6</v>
      </c>
      <c r="BF34" s="584"/>
      <c r="BG34" s="585" t="str">
        <f>IF('各会計、関係団体の財政状況及び健全化判断比率'!B32="","",'各会計、関係団体の財政状況及び健全化判断比率'!B32)</f>
        <v>井手町公共下水道事業特別会計</v>
      </c>
      <c r="BH34" s="585"/>
      <c r="BI34" s="585"/>
      <c r="BJ34" s="585"/>
      <c r="BK34" s="585"/>
      <c r="BL34" s="585"/>
      <c r="BM34" s="585"/>
      <c r="BN34" s="585"/>
      <c r="BO34" s="585"/>
      <c r="BP34" s="585"/>
      <c r="BQ34" s="585"/>
      <c r="BR34" s="585"/>
      <c r="BS34" s="585"/>
      <c r="BT34" s="585"/>
      <c r="BU34" s="585"/>
      <c r="BV34" s="175"/>
      <c r="BW34" s="584">
        <f>IF(BY34="","",MAX(C34:D43,U34:V43,AM34:AN43,BE34:BF43)+1)</f>
        <v>8</v>
      </c>
      <c r="BX34" s="584"/>
      <c r="BY34" s="585" t="str">
        <f>IF('各会計、関係団体の財政状況及び健全化判断比率'!B68="","",'各会計、関係団体の財政状況及び健全化判断比率'!B68)</f>
        <v>京都府市町村議会議員公務災害補償等組合</v>
      </c>
      <c r="BZ34" s="585"/>
      <c r="CA34" s="585"/>
      <c r="CB34" s="585"/>
      <c r="CC34" s="585"/>
      <c r="CD34" s="585"/>
      <c r="CE34" s="585"/>
      <c r="CF34" s="585"/>
      <c r="CG34" s="585"/>
      <c r="CH34" s="585"/>
      <c r="CI34" s="585"/>
      <c r="CJ34" s="585"/>
      <c r="CK34" s="585"/>
      <c r="CL34" s="585"/>
      <c r="CM34" s="585"/>
      <c r="CN34" s="175"/>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井手町介護保険特別会計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f t="shared" ref="BE35:BE43" si="1">IF(BG35="","",BE34+1)</f>
        <v>7</v>
      </c>
      <c r="BF35" s="584"/>
      <c r="BG35" s="585" t="str">
        <f>IF('各会計、関係団体の財政状況及び健全化判断比率'!B33="","",'各会計、関係団体の財政状況及び健全化判断比率'!B33)</f>
        <v>井手町多賀地区簡易水道事業特別会計</v>
      </c>
      <c r="BH35" s="585"/>
      <c r="BI35" s="585"/>
      <c r="BJ35" s="585"/>
      <c r="BK35" s="585"/>
      <c r="BL35" s="585"/>
      <c r="BM35" s="585"/>
      <c r="BN35" s="585"/>
      <c r="BO35" s="585"/>
      <c r="BP35" s="585"/>
      <c r="BQ35" s="585"/>
      <c r="BR35" s="585"/>
      <c r="BS35" s="585"/>
      <c r="BT35" s="585"/>
      <c r="BU35" s="585"/>
      <c r="BV35" s="175"/>
      <c r="BW35" s="584">
        <f t="shared" ref="BW35:BW43" si="2">IF(BY35="","",BW34+1)</f>
        <v>9</v>
      </c>
      <c r="BX35" s="584"/>
      <c r="BY35" s="585" t="str">
        <f>IF('各会計、関係団体の財政状況及び健全化判断比率'!B69="","",'各会計、関係団体の財政状況及び健全化判断比率'!B69)</f>
        <v>城南衛生管理組合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井手町後期高齢者医療特別会計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10</v>
      </c>
      <c r="BX36" s="584"/>
      <c r="BY36" s="585" t="str">
        <f>IF('各会計、関係団体の財政状況及び健全化判断比率'!B70="","",'各会計、関係団体の財政状況及び健全化判断比率'!B70)</f>
        <v>京都府市町村職員退職手当組合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11</v>
      </c>
      <c r="BX37" s="584"/>
      <c r="BY37" s="585" t="str">
        <f>IF('各会計、関係団体の財政状況及び健全化判断比率'!B71="","",'各会計、関係団体の財政状況及び健全化判断比率'!B71)</f>
        <v>京都府自治会館管理組合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12</v>
      </c>
      <c r="BX38" s="584"/>
      <c r="BY38" s="585" t="str">
        <f>IF('各会計、関係団体の財政状況及び健全化判断比率'!B72="","",'各会計、関係団体の財政状況及び健全化判断比率'!B72)</f>
        <v>京都府住宅新築資金等貸付事業管理組合（一般会計）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13</v>
      </c>
      <c r="BX39" s="584"/>
      <c r="BY39" s="585" t="str">
        <f>IF('各会計、関係団体の財政状況及び健全化判断比率'!B73="","",'各会計、関係団体の財政状況及び健全化判断比率'!B73)</f>
        <v>京都府住宅新築資金等貸付事業管理組合（特別会計）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14</v>
      </c>
      <c r="BX40" s="584"/>
      <c r="BY40" s="585" t="str">
        <f>IF('各会計、関係団体の財政状況及び健全化判断比率'!B74="","",'各会計、関係団体の財政状況及び健全化判断比率'!B74)</f>
        <v>京都府後期高齢者医療広域連合（一般会計）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15</v>
      </c>
      <c r="BX41" s="584"/>
      <c r="BY41" s="585" t="str">
        <f>IF('各会計、関係団体の財政状況及び健全化判断比率'!B75="","",'各会計、関係団体の財政状況及び健全化判断比率'!B75)</f>
        <v>京都府後期高齢者医療広域連合（特別会計）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16</v>
      </c>
      <c r="BX42" s="584"/>
      <c r="BY42" s="585" t="str">
        <f>IF('各会計、関係団体の財政状況及び健全化判断比率'!B76="","",'各会計、関係団体の財政状況及び健全化判断比率'!B76)</f>
        <v>京都地方税機構</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fNhDPWXJ2biFr9r+I80BdiKEpcyFRIrhNZr9eZ1AQ6l9oaoKsCwiNLQ2kg0N3nJcuQk6GwcrcyDdqNLVTOh9Wg==" saltValue="SaRLQ9SiXd7ZvWCtjORpg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532</v>
      </c>
      <c r="D34" s="1136"/>
      <c r="E34" s="1137"/>
      <c r="F34" s="32">
        <v>10.119999999999999</v>
      </c>
      <c r="G34" s="33">
        <v>10.74</v>
      </c>
      <c r="H34" s="33">
        <v>11.36</v>
      </c>
      <c r="I34" s="33">
        <v>13.23</v>
      </c>
      <c r="J34" s="34">
        <v>14.59</v>
      </c>
      <c r="K34" s="22"/>
      <c r="L34" s="22"/>
      <c r="M34" s="22"/>
      <c r="N34" s="22"/>
      <c r="O34" s="22"/>
      <c r="P34" s="22"/>
    </row>
    <row r="35" spans="1:16" ht="39" customHeight="1" x14ac:dyDescent="0.15">
      <c r="A35" s="22"/>
      <c r="B35" s="35"/>
      <c r="C35" s="1132" t="s">
        <v>533</v>
      </c>
      <c r="D35" s="1132"/>
      <c r="E35" s="1133"/>
      <c r="F35" s="36">
        <v>14.61</v>
      </c>
      <c r="G35" s="37">
        <v>14.33</v>
      </c>
      <c r="H35" s="37">
        <v>13.39</v>
      </c>
      <c r="I35" s="37">
        <v>14.04</v>
      </c>
      <c r="J35" s="38">
        <v>11.03</v>
      </c>
      <c r="K35" s="22"/>
      <c r="L35" s="22"/>
      <c r="M35" s="22"/>
      <c r="N35" s="22"/>
      <c r="O35" s="22"/>
      <c r="P35" s="22"/>
    </row>
    <row r="36" spans="1:16" ht="39" customHeight="1" x14ac:dyDescent="0.15">
      <c r="A36" s="22"/>
      <c r="B36" s="35"/>
      <c r="C36" s="1132" t="s">
        <v>534</v>
      </c>
      <c r="D36" s="1132"/>
      <c r="E36" s="1133"/>
      <c r="F36" s="36">
        <v>0.62</v>
      </c>
      <c r="G36" s="37">
        <v>0.47</v>
      </c>
      <c r="H36" s="37">
        <v>0.48</v>
      </c>
      <c r="I36" s="37">
        <v>0.54</v>
      </c>
      <c r="J36" s="38">
        <v>2.8</v>
      </c>
      <c r="K36" s="22"/>
      <c r="L36" s="22"/>
      <c r="M36" s="22"/>
      <c r="N36" s="22"/>
      <c r="O36" s="22"/>
      <c r="P36" s="22"/>
    </row>
    <row r="37" spans="1:16" ht="39" customHeight="1" x14ac:dyDescent="0.15">
      <c r="A37" s="22"/>
      <c r="B37" s="35"/>
      <c r="C37" s="1132" t="s">
        <v>535</v>
      </c>
      <c r="D37" s="1132"/>
      <c r="E37" s="1133"/>
      <c r="F37" s="36">
        <v>0.1</v>
      </c>
      <c r="G37" s="37">
        <v>1.45</v>
      </c>
      <c r="H37" s="37">
        <v>1.58</v>
      </c>
      <c r="I37" s="37">
        <v>2.2400000000000002</v>
      </c>
      <c r="J37" s="38">
        <v>2.06</v>
      </c>
      <c r="K37" s="22"/>
      <c r="L37" s="22"/>
      <c r="M37" s="22"/>
      <c r="N37" s="22"/>
      <c r="O37" s="22"/>
      <c r="P37" s="22"/>
    </row>
    <row r="38" spans="1:16" ht="39" customHeight="1" x14ac:dyDescent="0.15">
      <c r="A38" s="22"/>
      <c r="B38" s="35"/>
      <c r="C38" s="1132" t="s">
        <v>536</v>
      </c>
      <c r="D38" s="1132"/>
      <c r="E38" s="1133"/>
      <c r="F38" s="36">
        <v>2.36</v>
      </c>
      <c r="G38" s="37">
        <v>2.31</v>
      </c>
      <c r="H38" s="37">
        <v>2.39</v>
      </c>
      <c r="I38" s="37">
        <v>2.21</v>
      </c>
      <c r="J38" s="38">
        <v>1.18</v>
      </c>
      <c r="K38" s="22"/>
      <c r="L38" s="22"/>
      <c r="M38" s="22"/>
      <c r="N38" s="22"/>
      <c r="O38" s="22"/>
      <c r="P38" s="22"/>
    </row>
    <row r="39" spans="1:16" ht="39" customHeight="1" x14ac:dyDescent="0.15">
      <c r="A39" s="22"/>
      <c r="B39" s="35"/>
      <c r="C39" s="1132" t="s">
        <v>537</v>
      </c>
      <c r="D39" s="1132"/>
      <c r="E39" s="1133"/>
      <c r="F39" s="36">
        <v>0.14000000000000001</v>
      </c>
      <c r="G39" s="37">
        <v>0.3</v>
      </c>
      <c r="H39" s="37">
        <v>0.12</v>
      </c>
      <c r="I39" s="37">
        <v>0.47</v>
      </c>
      <c r="J39" s="38">
        <v>0.63</v>
      </c>
      <c r="K39" s="22"/>
      <c r="L39" s="22"/>
      <c r="M39" s="22"/>
      <c r="N39" s="22"/>
      <c r="O39" s="22"/>
      <c r="P39" s="22"/>
    </row>
    <row r="40" spans="1:16" ht="39" customHeight="1" x14ac:dyDescent="0.15">
      <c r="A40" s="22"/>
      <c r="B40" s="35"/>
      <c r="C40" s="1132" t="s">
        <v>538</v>
      </c>
      <c r="D40" s="1132"/>
      <c r="E40" s="1133"/>
      <c r="F40" s="36">
        <v>0.1</v>
      </c>
      <c r="G40" s="37">
        <v>0.11</v>
      </c>
      <c r="H40" s="37">
        <v>0.11</v>
      </c>
      <c r="I40" s="37">
        <v>0.14000000000000001</v>
      </c>
      <c r="J40" s="38">
        <v>0.13</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540</v>
      </c>
      <c r="D43" s="1134"/>
      <c r="E43" s="1135"/>
      <c r="F43" s="41" t="s">
        <v>488</v>
      </c>
      <c r="G43" s="42" t="s">
        <v>488</v>
      </c>
      <c r="H43" s="42" t="s">
        <v>488</v>
      </c>
      <c r="I43" s="42" t="s">
        <v>488</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Xtc3WsxNFq8Viv4tP5HwFvtM1R1ZwchwHjn3Ec+YDPfzH4MM50Kr7OLZUfdx/jbg9sBuRUU9zgn+fGGicSWsg==" saltValue="YmWYaCKyccbcfjkc8eUX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222</v>
      </c>
      <c r="L45" s="58">
        <v>213</v>
      </c>
      <c r="M45" s="58">
        <v>246</v>
      </c>
      <c r="N45" s="58">
        <v>222</v>
      </c>
      <c r="O45" s="59">
        <v>237</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15">
      <c r="A48" s="46"/>
      <c r="B48" s="1140"/>
      <c r="C48" s="1141"/>
      <c r="D48" s="60"/>
      <c r="E48" s="1146" t="s">
        <v>13</v>
      </c>
      <c r="F48" s="1146"/>
      <c r="G48" s="1146"/>
      <c r="H48" s="1146"/>
      <c r="I48" s="1146"/>
      <c r="J48" s="1147"/>
      <c r="K48" s="61">
        <v>154</v>
      </c>
      <c r="L48" s="62">
        <v>141</v>
      </c>
      <c r="M48" s="62">
        <v>137</v>
      </c>
      <c r="N48" s="62">
        <v>155</v>
      </c>
      <c r="O48" s="63">
        <v>124</v>
      </c>
      <c r="P48" s="46"/>
      <c r="Q48" s="46"/>
      <c r="R48" s="46"/>
      <c r="S48" s="46"/>
      <c r="T48" s="46"/>
      <c r="U48" s="46"/>
    </row>
    <row r="49" spans="1:21" ht="30.75" customHeight="1" x14ac:dyDescent="0.15">
      <c r="A49" s="46"/>
      <c r="B49" s="1140"/>
      <c r="C49" s="1141"/>
      <c r="D49" s="60"/>
      <c r="E49" s="1146" t="s">
        <v>14</v>
      </c>
      <c r="F49" s="1146"/>
      <c r="G49" s="1146"/>
      <c r="H49" s="1146"/>
      <c r="I49" s="1146"/>
      <c r="J49" s="1147"/>
      <c r="K49" s="61">
        <v>13</v>
      </c>
      <c r="L49" s="62">
        <v>19</v>
      </c>
      <c r="M49" s="62">
        <v>16</v>
      </c>
      <c r="N49" s="62">
        <v>16</v>
      </c>
      <c r="O49" s="63">
        <v>16</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488</v>
      </c>
      <c r="L50" s="62" t="s">
        <v>488</v>
      </c>
      <c r="M50" s="62" t="s">
        <v>488</v>
      </c>
      <c r="N50" s="62" t="s">
        <v>488</v>
      </c>
      <c r="O50" s="63" t="s">
        <v>488</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t="s">
        <v>488</v>
      </c>
      <c r="M51" s="62" t="s">
        <v>488</v>
      </c>
      <c r="N51" s="62" t="s">
        <v>488</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404</v>
      </c>
      <c r="L52" s="62">
        <v>410</v>
      </c>
      <c r="M52" s="62">
        <v>402</v>
      </c>
      <c r="N52" s="62">
        <v>407</v>
      </c>
      <c r="O52" s="63">
        <v>402</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-15</v>
      </c>
      <c r="L53" s="67">
        <v>-37</v>
      </c>
      <c r="M53" s="67">
        <v>-3</v>
      </c>
      <c r="N53" s="67">
        <v>-14</v>
      </c>
      <c r="O53" s="68">
        <v>-25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28ugKSPHk3WX8zj/8PEHMATYf2zoh9VCNk/Ca3Xc8mc04ib2/18xUv38uUW7lSbxV+SaJveoQyEbvF9dGs2Nig==" saltValue="HlVURhLnvZLKajUmyistx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69" t="s">
        <v>30</v>
      </c>
      <c r="C41" s="1170"/>
      <c r="D41" s="103"/>
      <c r="E41" s="1175" t="s">
        <v>31</v>
      </c>
      <c r="F41" s="1175"/>
      <c r="G41" s="1175"/>
      <c r="H41" s="1176"/>
      <c r="I41" s="342">
        <v>2984</v>
      </c>
      <c r="J41" s="343">
        <v>3032</v>
      </c>
      <c r="K41" s="343">
        <v>2597</v>
      </c>
      <c r="L41" s="343">
        <v>3866</v>
      </c>
      <c r="M41" s="344">
        <v>5020</v>
      </c>
    </row>
    <row r="42" spans="2:13" ht="27.75" customHeight="1" x14ac:dyDescent="0.15">
      <c r="B42" s="1171"/>
      <c r="C42" s="1172"/>
      <c r="D42" s="104"/>
      <c r="E42" s="1177" t="s">
        <v>32</v>
      </c>
      <c r="F42" s="1177"/>
      <c r="G42" s="1177"/>
      <c r="H42" s="1178"/>
      <c r="I42" s="345" t="s">
        <v>488</v>
      </c>
      <c r="J42" s="346" t="s">
        <v>488</v>
      </c>
      <c r="K42" s="346" t="s">
        <v>488</v>
      </c>
      <c r="L42" s="346" t="s">
        <v>488</v>
      </c>
      <c r="M42" s="347" t="s">
        <v>488</v>
      </c>
    </row>
    <row r="43" spans="2:13" ht="27.75" customHeight="1" x14ac:dyDescent="0.15">
      <c r="B43" s="1171"/>
      <c r="C43" s="1172"/>
      <c r="D43" s="104"/>
      <c r="E43" s="1177" t="s">
        <v>33</v>
      </c>
      <c r="F43" s="1177"/>
      <c r="G43" s="1177"/>
      <c r="H43" s="1178"/>
      <c r="I43" s="345">
        <v>1469</v>
      </c>
      <c r="J43" s="346">
        <v>1323</v>
      </c>
      <c r="K43" s="346">
        <v>1215</v>
      </c>
      <c r="L43" s="346">
        <v>1124</v>
      </c>
      <c r="M43" s="347">
        <v>1081</v>
      </c>
    </row>
    <row r="44" spans="2:13" ht="27.75" customHeight="1" x14ac:dyDescent="0.15">
      <c r="B44" s="1171"/>
      <c r="C44" s="1172"/>
      <c r="D44" s="104"/>
      <c r="E44" s="1177" t="s">
        <v>34</v>
      </c>
      <c r="F44" s="1177"/>
      <c r="G44" s="1177"/>
      <c r="H44" s="1178"/>
      <c r="I44" s="345">
        <v>197</v>
      </c>
      <c r="J44" s="346">
        <v>174</v>
      </c>
      <c r="K44" s="346">
        <v>162</v>
      </c>
      <c r="L44" s="346">
        <v>161</v>
      </c>
      <c r="M44" s="347">
        <v>167</v>
      </c>
    </row>
    <row r="45" spans="2:13" ht="27.75" customHeight="1" x14ac:dyDescent="0.15">
      <c r="B45" s="1171"/>
      <c r="C45" s="1172"/>
      <c r="D45" s="104"/>
      <c r="E45" s="1177" t="s">
        <v>35</v>
      </c>
      <c r="F45" s="1177"/>
      <c r="G45" s="1177"/>
      <c r="H45" s="1178"/>
      <c r="I45" s="345">
        <v>597</v>
      </c>
      <c r="J45" s="346">
        <v>562</v>
      </c>
      <c r="K45" s="346">
        <v>519</v>
      </c>
      <c r="L45" s="346">
        <v>526</v>
      </c>
      <c r="M45" s="347">
        <v>474</v>
      </c>
    </row>
    <row r="46" spans="2:13" ht="27.75" customHeight="1" x14ac:dyDescent="0.15">
      <c r="B46" s="1171"/>
      <c r="C46" s="1172"/>
      <c r="D46" s="105"/>
      <c r="E46" s="1177" t="s">
        <v>36</v>
      </c>
      <c r="F46" s="1177"/>
      <c r="G46" s="1177"/>
      <c r="H46" s="1178"/>
      <c r="I46" s="345" t="s">
        <v>488</v>
      </c>
      <c r="J46" s="346" t="s">
        <v>488</v>
      </c>
      <c r="K46" s="346" t="s">
        <v>488</v>
      </c>
      <c r="L46" s="346" t="s">
        <v>488</v>
      </c>
      <c r="M46" s="347" t="s">
        <v>488</v>
      </c>
    </row>
    <row r="47" spans="2:13" ht="27.75" customHeight="1" x14ac:dyDescent="0.15">
      <c r="B47" s="1171"/>
      <c r="C47" s="1172"/>
      <c r="D47" s="106"/>
      <c r="E47" s="1179" t="s">
        <v>37</v>
      </c>
      <c r="F47" s="1180"/>
      <c r="G47" s="1180"/>
      <c r="H47" s="1181"/>
      <c r="I47" s="345" t="s">
        <v>488</v>
      </c>
      <c r="J47" s="346" t="s">
        <v>488</v>
      </c>
      <c r="K47" s="346" t="s">
        <v>488</v>
      </c>
      <c r="L47" s="346" t="s">
        <v>488</v>
      </c>
      <c r="M47" s="347" t="s">
        <v>488</v>
      </c>
    </row>
    <row r="48" spans="2:13" ht="27.75" customHeight="1" x14ac:dyDescent="0.15">
      <c r="B48" s="1171"/>
      <c r="C48" s="1172"/>
      <c r="D48" s="104"/>
      <c r="E48" s="1177" t="s">
        <v>38</v>
      </c>
      <c r="F48" s="1177"/>
      <c r="G48" s="1177"/>
      <c r="H48" s="1178"/>
      <c r="I48" s="345" t="s">
        <v>488</v>
      </c>
      <c r="J48" s="346" t="s">
        <v>488</v>
      </c>
      <c r="K48" s="346" t="s">
        <v>488</v>
      </c>
      <c r="L48" s="346" t="s">
        <v>488</v>
      </c>
      <c r="M48" s="347" t="s">
        <v>488</v>
      </c>
    </row>
    <row r="49" spans="2:13" ht="27.75" customHeight="1" x14ac:dyDescent="0.15">
      <c r="B49" s="1173"/>
      <c r="C49" s="1174"/>
      <c r="D49" s="104"/>
      <c r="E49" s="1177" t="s">
        <v>39</v>
      </c>
      <c r="F49" s="1177"/>
      <c r="G49" s="1177"/>
      <c r="H49" s="1178"/>
      <c r="I49" s="345" t="s">
        <v>488</v>
      </c>
      <c r="J49" s="346" t="s">
        <v>488</v>
      </c>
      <c r="K49" s="346" t="s">
        <v>488</v>
      </c>
      <c r="L49" s="346" t="s">
        <v>488</v>
      </c>
      <c r="M49" s="347" t="s">
        <v>488</v>
      </c>
    </row>
    <row r="50" spans="2:13" ht="27.75" customHeight="1" x14ac:dyDescent="0.15">
      <c r="B50" s="1182" t="s">
        <v>40</v>
      </c>
      <c r="C50" s="1183"/>
      <c r="D50" s="107"/>
      <c r="E50" s="1177" t="s">
        <v>41</v>
      </c>
      <c r="F50" s="1177"/>
      <c r="G50" s="1177"/>
      <c r="H50" s="1178"/>
      <c r="I50" s="345">
        <v>7172</v>
      </c>
      <c r="J50" s="346">
        <v>7525</v>
      </c>
      <c r="K50" s="346">
        <v>7298</v>
      </c>
      <c r="L50" s="346">
        <v>7341</v>
      </c>
      <c r="M50" s="347">
        <v>7212</v>
      </c>
    </row>
    <row r="51" spans="2:13" ht="27.75" customHeight="1" x14ac:dyDescent="0.15">
      <c r="B51" s="1171"/>
      <c r="C51" s="1172"/>
      <c r="D51" s="104"/>
      <c r="E51" s="1177" t="s">
        <v>42</v>
      </c>
      <c r="F51" s="1177"/>
      <c r="G51" s="1177"/>
      <c r="H51" s="1178"/>
      <c r="I51" s="345">
        <v>490</v>
      </c>
      <c r="J51" s="346">
        <v>474</v>
      </c>
      <c r="K51" s="346">
        <v>461</v>
      </c>
      <c r="L51" s="346">
        <v>456</v>
      </c>
      <c r="M51" s="347">
        <v>453</v>
      </c>
    </row>
    <row r="52" spans="2:13" ht="27.75" customHeight="1" x14ac:dyDescent="0.15">
      <c r="B52" s="1173"/>
      <c r="C52" s="1174"/>
      <c r="D52" s="104"/>
      <c r="E52" s="1177" t="s">
        <v>43</v>
      </c>
      <c r="F52" s="1177"/>
      <c r="G52" s="1177"/>
      <c r="H52" s="1178"/>
      <c r="I52" s="345">
        <v>3744</v>
      </c>
      <c r="J52" s="346">
        <v>3669</v>
      </c>
      <c r="K52" s="346">
        <v>3707</v>
      </c>
      <c r="L52" s="346">
        <v>4914</v>
      </c>
      <c r="M52" s="347">
        <v>4904</v>
      </c>
    </row>
    <row r="53" spans="2:13" ht="27.75" customHeight="1" thickBot="1" x14ac:dyDescent="0.2">
      <c r="B53" s="1184" t="s">
        <v>19</v>
      </c>
      <c r="C53" s="1185"/>
      <c r="D53" s="108"/>
      <c r="E53" s="1186" t="s">
        <v>44</v>
      </c>
      <c r="F53" s="1186"/>
      <c r="G53" s="1186"/>
      <c r="H53" s="1187"/>
      <c r="I53" s="348">
        <v>-6159</v>
      </c>
      <c r="J53" s="349">
        <v>-6577</v>
      </c>
      <c r="K53" s="349">
        <v>-6973</v>
      </c>
      <c r="L53" s="349">
        <v>-7033</v>
      </c>
      <c r="M53" s="350">
        <v>-5827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rbgXj7CBgHwDHLbX2qm0r3w9o2FctUZwkGDS4fGyCiEWNPt17yJuufp7J0w12c6meLm/jhhNCpwqBPrxYWSCzg==" saltValue="78T1bhJVi+z2rK0KLQWqH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120">
        <v>2376</v>
      </c>
      <c r="G55" s="120">
        <v>2383</v>
      </c>
      <c r="H55" s="121">
        <v>2392</v>
      </c>
    </row>
    <row r="56" spans="2:8" ht="52.5" customHeight="1" x14ac:dyDescent="0.15">
      <c r="B56" s="122"/>
      <c r="C56" s="1198" t="s">
        <v>47</v>
      </c>
      <c r="D56" s="1198"/>
      <c r="E56" s="1199"/>
      <c r="F56" s="123">
        <v>750</v>
      </c>
      <c r="G56" s="123">
        <v>1665</v>
      </c>
      <c r="H56" s="124">
        <v>1827</v>
      </c>
    </row>
    <row r="57" spans="2:8" ht="53.25" customHeight="1" x14ac:dyDescent="0.15">
      <c r="B57" s="122"/>
      <c r="C57" s="1200" t="s">
        <v>48</v>
      </c>
      <c r="D57" s="1200"/>
      <c r="E57" s="1201"/>
      <c r="F57" s="125">
        <v>4139</v>
      </c>
      <c r="G57" s="125">
        <v>3229</v>
      </c>
      <c r="H57" s="126">
        <v>2880</v>
      </c>
    </row>
    <row r="58" spans="2:8" ht="45.75" customHeight="1" x14ac:dyDescent="0.15">
      <c r="B58" s="127"/>
      <c r="C58" s="1188" t="s">
        <v>556</v>
      </c>
      <c r="D58" s="1189"/>
      <c r="E58" s="1190"/>
      <c r="F58" s="128">
        <v>1411</v>
      </c>
      <c r="G58" s="128">
        <v>1279</v>
      </c>
      <c r="H58" s="129">
        <v>1283</v>
      </c>
    </row>
    <row r="59" spans="2:8" ht="45.75" customHeight="1" x14ac:dyDescent="0.15">
      <c r="B59" s="127"/>
      <c r="C59" s="1188" t="s">
        <v>557</v>
      </c>
      <c r="D59" s="1189"/>
      <c r="E59" s="1190"/>
      <c r="F59" s="128">
        <v>1534</v>
      </c>
      <c r="G59" s="128">
        <v>748</v>
      </c>
      <c r="H59" s="129">
        <v>401</v>
      </c>
    </row>
    <row r="60" spans="2:8" ht="45.75" customHeight="1" x14ac:dyDescent="0.15">
      <c r="B60" s="127"/>
      <c r="C60" s="1188" t="s">
        <v>558</v>
      </c>
      <c r="D60" s="1189"/>
      <c r="E60" s="1190"/>
      <c r="F60" s="128">
        <v>344</v>
      </c>
      <c r="G60" s="128">
        <v>345</v>
      </c>
      <c r="H60" s="129">
        <v>345</v>
      </c>
    </row>
    <row r="61" spans="2:8" ht="45.75" customHeight="1" x14ac:dyDescent="0.15">
      <c r="B61" s="127"/>
      <c r="C61" s="1188" t="s">
        <v>559</v>
      </c>
      <c r="D61" s="1189"/>
      <c r="E61" s="1190"/>
      <c r="F61" s="128">
        <v>329</v>
      </c>
      <c r="G61" s="128">
        <v>330</v>
      </c>
      <c r="H61" s="129">
        <v>331</v>
      </c>
    </row>
    <row r="62" spans="2:8" ht="45.75" customHeight="1" thickBot="1" x14ac:dyDescent="0.2">
      <c r="B62" s="130"/>
      <c r="C62" s="1191" t="s">
        <v>560</v>
      </c>
      <c r="D62" s="1192"/>
      <c r="E62" s="1193"/>
      <c r="F62" s="131">
        <v>215</v>
      </c>
      <c r="G62" s="131">
        <v>215</v>
      </c>
      <c r="H62" s="132">
        <v>216</v>
      </c>
    </row>
    <row r="63" spans="2:8" ht="52.5" customHeight="1" thickBot="1" x14ac:dyDescent="0.2">
      <c r="B63" s="133"/>
      <c r="C63" s="1194" t="s">
        <v>49</v>
      </c>
      <c r="D63" s="1194"/>
      <c r="E63" s="1195"/>
      <c r="F63" s="134">
        <v>7265</v>
      </c>
      <c r="G63" s="134">
        <v>7277</v>
      </c>
      <c r="H63" s="135">
        <v>7099</v>
      </c>
    </row>
    <row r="64" spans="2:8" x14ac:dyDescent="0.15"/>
  </sheetData>
  <sheetProtection algorithmName="SHA-512" hashValue="5X3pm93i5XQk0iB1Dbem6Rn30Tu5/MTk6K/clY87G0p1KzvRAfrDgvy4ZFesz3o3Ph8plFEZ67ab/I/X76Lpow==" saltValue="3aofGoN0IYPI1PVn2lpy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B0E46-E377-4943-98A3-8C77AA8959A5}">
  <sheetPr>
    <pageSetUpPr fitToPage="1"/>
  </sheetPr>
  <dimension ref="A1:DE85"/>
  <sheetViews>
    <sheetView showGridLines="0" zoomScale="70" zoomScaleNormal="70" zoomScaleSheetLayoutView="55" workbookViewId="0">
      <selection activeCell="AN65" sqref="AN65:DC69"/>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562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563</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564</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565</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527</v>
      </c>
      <c r="BQ50" s="1226"/>
      <c r="BR50" s="1226"/>
      <c r="BS50" s="1226"/>
      <c r="BT50" s="1226"/>
      <c r="BU50" s="1226"/>
      <c r="BV50" s="1226"/>
      <c r="BW50" s="1226"/>
      <c r="BX50" s="1226" t="s">
        <v>528</v>
      </c>
      <c r="BY50" s="1226"/>
      <c r="BZ50" s="1226"/>
      <c r="CA50" s="1226"/>
      <c r="CB50" s="1226"/>
      <c r="CC50" s="1226"/>
      <c r="CD50" s="1226"/>
      <c r="CE50" s="1226"/>
      <c r="CF50" s="1226" t="s">
        <v>529</v>
      </c>
      <c r="CG50" s="1226"/>
      <c r="CH50" s="1226"/>
      <c r="CI50" s="1226"/>
      <c r="CJ50" s="1226"/>
      <c r="CK50" s="1226"/>
      <c r="CL50" s="1226"/>
      <c r="CM50" s="1226"/>
      <c r="CN50" s="1226" t="s">
        <v>530</v>
      </c>
      <c r="CO50" s="1226"/>
      <c r="CP50" s="1226"/>
      <c r="CQ50" s="1226"/>
      <c r="CR50" s="1226"/>
      <c r="CS50" s="1226"/>
      <c r="CT50" s="1226"/>
      <c r="CU50" s="1226"/>
      <c r="CV50" s="1226" t="s">
        <v>531</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566</v>
      </c>
      <c r="AO51" s="1230"/>
      <c r="AP51" s="1230"/>
      <c r="AQ51" s="1230"/>
      <c r="AR51" s="1230"/>
      <c r="AS51" s="1230"/>
      <c r="AT51" s="1230"/>
      <c r="AU51" s="1230"/>
      <c r="AV51" s="1230"/>
      <c r="AW51" s="1230"/>
      <c r="AX51" s="1230"/>
      <c r="AY51" s="1230"/>
      <c r="AZ51" s="1230"/>
      <c r="BA51" s="1230"/>
      <c r="BB51" s="1230" t="s">
        <v>567</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568</v>
      </c>
      <c r="BC53" s="1230"/>
      <c r="BD53" s="1230"/>
      <c r="BE53" s="1230"/>
      <c r="BF53" s="1230"/>
      <c r="BG53" s="1230"/>
      <c r="BH53" s="1230"/>
      <c r="BI53" s="1230"/>
      <c r="BJ53" s="1230"/>
      <c r="BK53" s="1230"/>
      <c r="BL53" s="1230"/>
      <c r="BM53" s="1230"/>
      <c r="BN53" s="1230"/>
      <c r="BO53" s="1230"/>
      <c r="BP53" s="1231">
        <v>67.8</v>
      </c>
      <c r="BQ53" s="1231"/>
      <c r="BR53" s="1231"/>
      <c r="BS53" s="1231"/>
      <c r="BT53" s="1231"/>
      <c r="BU53" s="1231"/>
      <c r="BV53" s="1231"/>
      <c r="BW53" s="1231"/>
      <c r="BX53" s="1231">
        <v>67.099999999999994</v>
      </c>
      <c r="BY53" s="1231"/>
      <c r="BZ53" s="1231"/>
      <c r="CA53" s="1231"/>
      <c r="CB53" s="1231"/>
      <c r="CC53" s="1231"/>
      <c r="CD53" s="1231"/>
      <c r="CE53" s="1231"/>
      <c r="CF53" s="1231">
        <v>67.900000000000006</v>
      </c>
      <c r="CG53" s="1231"/>
      <c r="CH53" s="1231"/>
      <c r="CI53" s="1231"/>
      <c r="CJ53" s="1231"/>
      <c r="CK53" s="1231"/>
      <c r="CL53" s="1231"/>
      <c r="CM53" s="1231"/>
      <c r="CN53" s="1231">
        <v>67.3</v>
      </c>
      <c r="CO53" s="1231"/>
      <c r="CP53" s="1231"/>
      <c r="CQ53" s="1231"/>
      <c r="CR53" s="1231"/>
      <c r="CS53" s="1231"/>
      <c r="CT53" s="1231"/>
      <c r="CU53" s="1231"/>
      <c r="CV53" s="1231">
        <v>49.5</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569</v>
      </c>
      <c r="AO55" s="1226"/>
      <c r="AP55" s="1226"/>
      <c r="AQ55" s="1226"/>
      <c r="AR55" s="1226"/>
      <c r="AS55" s="1226"/>
      <c r="AT55" s="1226"/>
      <c r="AU55" s="1226"/>
      <c r="AV55" s="1226"/>
      <c r="AW55" s="1226"/>
      <c r="AX55" s="1226"/>
      <c r="AY55" s="1226"/>
      <c r="AZ55" s="1226"/>
      <c r="BA55" s="1226"/>
      <c r="BB55" s="1230" t="s">
        <v>567</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568</v>
      </c>
      <c r="BC57" s="1230"/>
      <c r="BD57" s="1230"/>
      <c r="BE57" s="1230"/>
      <c r="BF57" s="1230"/>
      <c r="BG57" s="1230"/>
      <c r="BH57" s="1230"/>
      <c r="BI57" s="1230"/>
      <c r="BJ57" s="1230"/>
      <c r="BK57" s="1230"/>
      <c r="BL57" s="1230"/>
      <c r="BM57" s="1230"/>
      <c r="BN57" s="1230"/>
      <c r="BO57" s="1230"/>
      <c r="BP57" s="1231">
        <v>62.8</v>
      </c>
      <c r="BQ57" s="1231"/>
      <c r="BR57" s="1231"/>
      <c r="BS57" s="1231"/>
      <c r="BT57" s="1231"/>
      <c r="BU57" s="1231"/>
      <c r="BV57" s="1231"/>
      <c r="BW57" s="1231"/>
      <c r="BX57" s="1231">
        <v>64</v>
      </c>
      <c r="BY57" s="1231"/>
      <c r="BZ57" s="1231"/>
      <c r="CA57" s="1231"/>
      <c r="CB57" s="1231"/>
      <c r="CC57" s="1231"/>
      <c r="CD57" s="1231"/>
      <c r="CE57" s="1231"/>
      <c r="CF57" s="1231">
        <v>62.7</v>
      </c>
      <c r="CG57" s="1231"/>
      <c r="CH57" s="1231"/>
      <c r="CI57" s="1231"/>
      <c r="CJ57" s="1231"/>
      <c r="CK57" s="1231"/>
      <c r="CL57" s="1231"/>
      <c r="CM57" s="1231"/>
      <c r="CN57" s="1231">
        <v>63.1</v>
      </c>
      <c r="CO57" s="1231"/>
      <c r="CP57" s="1231"/>
      <c r="CQ57" s="1231"/>
      <c r="CR57" s="1231"/>
      <c r="CS57" s="1231"/>
      <c r="CT57" s="1231"/>
      <c r="CU57" s="1231"/>
      <c r="CV57" s="1231">
        <v>63.8</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570</v>
      </c>
    </row>
    <row r="64" spans="1:109" x14ac:dyDescent="0.15">
      <c r="B64" s="259"/>
      <c r="G64" s="1208"/>
      <c r="I64" s="1240"/>
      <c r="J64" s="1240"/>
      <c r="K64" s="1240"/>
      <c r="L64" s="1240"/>
      <c r="M64" s="1240"/>
      <c r="N64" s="1241"/>
      <c r="AM64" s="1208"/>
      <c r="AN64" s="1208" t="s">
        <v>563</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564</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565</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527</v>
      </c>
      <c r="BQ72" s="1226"/>
      <c r="BR72" s="1226"/>
      <c r="BS72" s="1226"/>
      <c r="BT72" s="1226"/>
      <c r="BU72" s="1226"/>
      <c r="BV72" s="1226"/>
      <c r="BW72" s="1226"/>
      <c r="BX72" s="1226" t="s">
        <v>528</v>
      </c>
      <c r="BY72" s="1226"/>
      <c r="BZ72" s="1226"/>
      <c r="CA72" s="1226"/>
      <c r="CB72" s="1226"/>
      <c r="CC72" s="1226"/>
      <c r="CD72" s="1226"/>
      <c r="CE72" s="1226"/>
      <c r="CF72" s="1226" t="s">
        <v>529</v>
      </c>
      <c r="CG72" s="1226"/>
      <c r="CH72" s="1226"/>
      <c r="CI72" s="1226"/>
      <c r="CJ72" s="1226"/>
      <c r="CK72" s="1226"/>
      <c r="CL72" s="1226"/>
      <c r="CM72" s="1226"/>
      <c r="CN72" s="1226" t="s">
        <v>530</v>
      </c>
      <c r="CO72" s="1226"/>
      <c r="CP72" s="1226"/>
      <c r="CQ72" s="1226"/>
      <c r="CR72" s="1226"/>
      <c r="CS72" s="1226"/>
      <c r="CT72" s="1226"/>
      <c r="CU72" s="1226"/>
      <c r="CV72" s="1226" t="s">
        <v>531</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566</v>
      </c>
      <c r="AO73" s="1230"/>
      <c r="AP73" s="1230"/>
      <c r="AQ73" s="1230"/>
      <c r="AR73" s="1230"/>
      <c r="AS73" s="1230"/>
      <c r="AT73" s="1230"/>
      <c r="AU73" s="1230"/>
      <c r="AV73" s="1230"/>
      <c r="AW73" s="1230"/>
      <c r="AX73" s="1230"/>
      <c r="AY73" s="1230"/>
      <c r="AZ73" s="1230"/>
      <c r="BA73" s="1230"/>
      <c r="BB73" s="1230" t="s">
        <v>567</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571</v>
      </c>
      <c r="BC75" s="1230"/>
      <c r="BD75" s="1230"/>
      <c r="BE75" s="1230"/>
      <c r="BF75" s="1230"/>
      <c r="BG75" s="1230"/>
      <c r="BH75" s="1230"/>
      <c r="BI75" s="1230"/>
      <c r="BJ75" s="1230"/>
      <c r="BK75" s="1230"/>
      <c r="BL75" s="1230"/>
      <c r="BM75" s="1230"/>
      <c r="BN75" s="1230"/>
      <c r="BO75" s="1230"/>
      <c r="BP75" s="1231">
        <v>-0.1</v>
      </c>
      <c r="BQ75" s="1231"/>
      <c r="BR75" s="1231"/>
      <c r="BS75" s="1231"/>
      <c r="BT75" s="1231"/>
      <c r="BU75" s="1231"/>
      <c r="BV75" s="1231"/>
      <c r="BW75" s="1231"/>
      <c r="BX75" s="1231">
        <v>-1</v>
      </c>
      <c r="BY75" s="1231"/>
      <c r="BZ75" s="1231"/>
      <c r="CA75" s="1231"/>
      <c r="CB75" s="1231"/>
      <c r="CC75" s="1231"/>
      <c r="CD75" s="1231"/>
      <c r="CE75" s="1231"/>
      <c r="CF75" s="1231">
        <v>-0.8</v>
      </c>
      <c r="CG75" s="1231"/>
      <c r="CH75" s="1231"/>
      <c r="CI75" s="1231"/>
      <c r="CJ75" s="1231"/>
      <c r="CK75" s="1231"/>
      <c r="CL75" s="1231"/>
      <c r="CM75" s="1231"/>
      <c r="CN75" s="1231">
        <v>-0.7</v>
      </c>
      <c r="CO75" s="1231"/>
      <c r="CP75" s="1231"/>
      <c r="CQ75" s="1231"/>
      <c r="CR75" s="1231"/>
      <c r="CS75" s="1231"/>
      <c r="CT75" s="1231"/>
      <c r="CU75" s="1231"/>
      <c r="CV75" s="1231">
        <v>-0.5</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569</v>
      </c>
      <c r="AO77" s="1226"/>
      <c r="AP77" s="1226"/>
      <c r="AQ77" s="1226"/>
      <c r="AR77" s="1226"/>
      <c r="AS77" s="1226"/>
      <c r="AT77" s="1226"/>
      <c r="AU77" s="1226"/>
      <c r="AV77" s="1226"/>
      <c r="AW77" s="1226"/>
      <c r="AX77" s="1226"/>
      <c r="AY77" s="1226"/>
      <c r="AZ77" s="1226"/>
      <c r="BA77" s="1226"/>
      <c r="BB77" s="1230" t="s">
        <v>567</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571</v>
      </c>
      <c r="BC79" s="1230"/>
      <c r="BD79" s="1230"/>
      <c r="BE79" s="1230"/>
      <c r="BF79" s="1230"/>
      <c r="BG79" s="1230"/>
      <c r="BH79" s="1230"/>
      <c r="BI79" s="1230"/>
      <c r="BJ79" s="1230"/>
      <c r="BK79" s="1230"/>
      <c r="BL79" s="1230"/>
      <c r="BM79" s="1230"/>
      <c r="BN79" s="1230"/>
      <c r="BO79" s="1230"/>
      <c r="BP79" s="1231">
        <v>7.7</v>
      </c>
      <c r="BQ79" s="1231"/>
      <c r="BR79" s="1231"/>
      <c r="BS79" s="1231"/>
      <c r="BT79" s="1231"/>
      <c r="BU79" s="1231"/>
      <c r="BV79" s="1231"/>
      <c r="BW79" s="1231"/>
      <c r="BX79" s="1231">
        <v>8</v>
      </c>
      <c r="BY79" s="1231"/>
      <c r="BZ79" s="1231"/>
      <c r="CA79" s="1231"/>
      <c r="CB79" s="1231"/>
      <c r="CC79" s="1231"/>
      <c r="CD79" s="1231"/>
      <c r="CE79" s="1231"/>
      <c r="CF79" s="1231">
        <v>8.3000000000000007</v>
      </c>
      <c r="CG79" s="1231"/>
      <c r="CH79" s="1231"/>
      <c r="CI79" s="1231"/>
      <c r="CJ79" s="1231"/>
      <c r="CK79" s="1231"/>
      <c r="CL79" s="1231"/>
      <c r="CM79" s="1231"/>
      <c r="CN79" s="1231">
        <v>8.1</v>
      </c>
      <c r="CO79" s="1231"/>
      <c r="CP79" s="1231"/>
      <c r="CQ79" s="1231"/>
      <c r="CR79" s="1231"/>
      <c r="CS79" s="1231"/>
      <c r="CT79" s="1231"/>
      <c r="CU79" s="1231"/>
      <c r="CV79" s="1231">
        <v>8.1999999999999993</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GBh7NH1i95u36ClgMLUo47hw+iBzqv/UsWFG4iuJAo8Si2bG81pAbTscugxJ9l2f7+KbrEf5ySarU4UxbB3hUw==" saltValue="bRDvLX6WFY59Mf3tUqi/j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1087B-5FDC-49A1-BE58-3BEAD84731AC}">
  <sheetPr>
    <pageSetUpPr fitToPage="1"/>
  </sheetPr>
  <dimension ref="A1:DR125"/>
  <sheetViews>
    <sheetView showGridLines="0" zoomScale="70" zoomScaleNormal="70" zoomScaleSheetLayoutView="70" workbookViewId="0">
      <selection activeCell="AN65" sqref="AN65:DC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lVVCGUtAP3OlbUTyCbr1IZ/so1n80wKhf1PLRRvv+TOSq/jjzsCQ2/2jzWsSszfiopfuFnDxiwEwKGkLlVuJpw==" saltValue="/VuHf+T7UDt2U7yUwtmMR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77BA8-1978-455D-A9F5-D2F9FACD5843}">
  <sheetPr>
    <pageSetUpPr fitToPage="1"/>
  </sheetPr>
  <dimension ref="A1:DR125"/>
  <sheetViews>
    <sheetView showGridLines="0" zoomScale="70" zoomScaleNormal="70" zoomScaleSheetLayoutView="55" workbookViewId="0">
      <selection activeCell="AN65" sqref="AN65:DC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THFGolSQ3Oaft6iy7nsvW+iu5Gclaf/Y62G7rqncOtCeOcN80ihEAwK0QpQc0YYPFF64qfM5nnqN5BUFtH0EGQ==" saltValue="amdRVrdJQFFyHEKo4ofED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526</v>
      </c>
      <c r="G2" s="149"/>
      <c r="H2" s="150"/>
    </row>
    <row r="3" spans="1:8" x14ac:dyDescent="0.15">
      <c r="A3" s="146" t="s">
        <v>519</v>
      </c>
      <c r="B3" s="151"/>
      <c r="C3" s="152"/>
      <c r="D3" s="153">
        <v>83153</v>
      </c>
      <c r="E3" s="154"/>
      <c r="F3" s="155">
        <v>126262</v>
      </c>
      <c r="G3" s="156"/>
      <c r="H3" s="157"/>
    </row>
    <row r="4" spans="1:8" x14ac:dyDescent="0.15">
      <c r="A4" s="158"/>
      <c r="B4" s="159"/>
      <c r="C4" s="160"/>
      <c r="D4" s="161">
        <v>50183</v>
      </c>
      <c r="E4" s="162"/>
      <c r="F4" s="163">
        <v>56769</v>
      </c>
      <c r="G4" s="164"/>
      <c r="H4" s="165"/>
    </row>
    <row r="5" spans="1:8" x14ac:dyDescent="0.15">
      <c r="A5" s="146" t="s">
        <v>521</v>
      </c>
      <c r="B5" s="151"/>
      <c r="C5" s="152"/>
      <c r="D5" s="153">
        <v>76282</v>
      </c>
      <c r="E5" s="154"/>
      <c r="F5" s="155">
        <v>126525</v>
      </c>
      <c r="G5" s="156"/>
      <c r="H5" s="157"/>
    </row>
    <row r="6" spans="1:8" x14ac:dyDescent="0.15">
      <c r="A6" s="158"/>
      <c r="B6" s="159"/>
      <c r="C6" s="160"/>
      <c r="D6" s="161">
        <v>51857</v>
      </c>
      <c r="E6" s="162"/>
      <c r="F6" s="163">
        <v>67052</v>
      </c>
      <c r="G6" s="164"/>
      <c r="H6" s="165"/>
    </row>
    <row r="7" spans="1:8" x14ac:dyDescent="0.15">
      <c r="A7" s="146" t="s">
        <v>522</v>
      </c>
      <c r="B7" s="151"/>
      <c r="C7" s="152"/>
      <c r="D7" s="153">
        <v>178205</v>
      </c>
      <c r="E7" s="154"/>
      <c r="F7" s="155">
        <v>138402</v>
      </c>
      <c r="G7" s="156"/>
      <c r="H7" s="157"/>
    </row>
    <row r="8" spans="1:8" x14ac:dyDescent="0.15">
      <c r="A8" s="158"/>
      <c r="B8" s="159"/>
      <c r="C8" s="160"/>
      <c r="D8" s="161">
        <v>128380</v>
      </c>
      <c r="E8" s="162"/>
      <c r="F8" s="163">
        <v>70652</v>
      </c>
      <c r="G8" s="164"/>
      <c r="H8" s="165"/>
    </row>
    <row r="9" spans="1:8" x14ac:dyDescent="0.15">
      <c r="A9" s="146" t="s">
        <v>523</v>
      </c>
      <c r="B9" s="151"/>
      <c r="C9" s="152"/>
      <c r="D9" s="153">
        <v>452011</v>
      </c>
      <c r="E9" s="154"/>
      <c r="F9" s="155">
        <v>146367</v>
      </c>
      <c r="G9" s="156"/>
      <c r="H9" s="157"/>
    </row>
    <row r="10" spans="1:8" x14ac:dyDescent="0.15">
      <c r="A10" s="158"/>
      <c r="B10" s="159"/>
      <c r="C10" s="160"/>
      <c r="D10" s="161">
        <v>369573</v>
      </c>
      <c r="E10" s="162"/>
      <c r="F10" s="163">
        <v>79441</v>
      </c>
      <c r="G10" s="164"/>
      <c r="H10" s="165"/>
    </row>
    <row r="11" spans="1:8" x14ac:dyDescent="0.15">
      <c r="A11" s="146" t="s">
        <v>524</v>
      </c>
      <c r="B11" s="151"/>
      <c r="C11" s="152"/>
      <c r="D11" s="153">
        <v>384085</v>
      </c>
      <c r="E11" s="154"/>
      <c r="F11" s="155">
        <v>165181</v>
      </c>
      <c r="G11" s="156"/>
      <c r="H11" s="157"/>
    </row>
    <row r="12" spans="1:8" x14ac:dyDescent="0.15">
      <c r="A12" s="158"/>
      <c r="B12" s="159"/>
      <c r="C12" s="166"/>
      <c r="D12" s="161">
        <v>326913</v>
      </c>
      <c r="E12" s="162"/>
      <c r="F12" s="163">
        <v>82246</v>
      </c>
      <c r="G12" s="164"/>
      <c r="H12" s="165"/>
    </row>
    <row r="13" spans="1:8" x14ac:dyDescent="0.15">
      <c r="A13" s="146"/>
      <c r="B13" s="151"/>
      <c r="C13" s="152"/>
      <c r="D13" s="153">
        <v>234747</v>
      </c>
      <c r="E13" s="154"/>
      <c r="F13" s="155">
        <v>140547</v>
      </c>
      <c r="G13" s="167"/>
      <c r="H13" s="157"/>
    </row>
    <row r="14" spans="1:8" x14ac:dyDescent="0.15">
      <c r="A14" s="158"/>
      <c r="B14" s="159"/>
      <c r="C14" s="160"/>
      <c r="D14" s="161">
        <v>185381</v>
      </c>
      <c r="E14" s="162"/>
      <c r="F14" s="163">
        <v>71232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14.61</v>
      </c>
      <c r="C19" s="168">
        <f>ROUND(VALUE(SUBSTITUTE(実質収支比率等に係る経年分析!G$48,"▲","-")),2)</f>
        <v>14.34</v>
      </c>
      <c r="D19" s="168">
        <f>ROUND(VALUE(SUBSTITUTE(実質収支比率等に係る経年分析!H$48,"▲","-")),2)</f>
        <v>13.39</v>
      </c>
      <c r="E19" s="168">
        <f>ROUND(VALUE(SUBSTITUTE(実質収支比率等に係る経年分析!I$48,"▲","-")),2)</f>
        <v>14.05</v>
      </c>
      <c r="F19" s="168">
        <f>ROUND(VALUE(SUBSTITUTE(実質収支比率等に係る経年分析!J$48,"▲","-")),2)</f>
        <v>15.2</v>
      </c>
    </row>
    <row r="20" spans="1:11" x14ac:dyDescent="0.15">
      <c r="A20" s="168" t="s">
        <v>53</v>
      </c>
      <c r="B20" s="168">
        <f>ROUND(VALUE(SUBSTITUTE(実質収支比率等に係る経年分析!F$47,"▲","-")),2)</f>
        <v>98.3</v>
      </c>
      <c r="C20" s="168">
        <f>ROUND(VALUE(SUBSTITUTE(実質収支比率等に係る経年分析!G$47,"▲","-")),2)</f>
        <v>93.31</v>
      </c>
      <c r="D20" s="168">
        <f>ROUND(VALUE(SUBSTITUTE(実質収支比率等に係る経年分析!H$47,"▲","-")),2)</f>
        <v>86.23</v>
      </c>
      <c r="E20" s="168">
        <f>ROUND(VALUE(SUBSTITUTE(実質収支比率等に係る経年分析!I$47,"▲","-")),2)</f>
        <v>87.2</v>
      </c>
      <c r="F20" s="168">
        <f>ROUND(VALUE(SUBSTITUTE(実質収支比率等に係る経年分析!J$47,"▲","-")),2)</f>
        <v>85.49</v>
      </c>
    </row>
    <row r="21" spans="1:11" x14ac:dyDescent="0.15">
      <c r="A21" s="168" t="s">
        <v>54</v>
      </c>
      <c r="B21" s="168">
        <f>IF(ISNUMBER(VALUE(SUBSTITUTE(実質収支比率等に係る経年分析!F$49,"▲","-"))),ROUND(VALUE(SUBSTITUTE(実質収支比率等に係る経年分析!F$49,"▲","-")),2),NA())</f>
        <v>0.19</v>
      </c>
      <c r="C21" s="168">
        <f>IF(ISNUMBER(VALUE(SUBSTITUTE(実質収支比率等に係る経年分析!G$49,"▲","-"))),ROUND(VALUE(SUBSTITUTE(実質収支比率等に係る経年分析!G$49,"▲","-")),2),NA())</f>
        <v>0.77</v>
      </c>
      <c r="D21" s="168">
        <f>IF(ISNUMBER(VALUE(SUBSTITUTE(実質収支比率等に係る経年分析!H$49,"▲","-"))),ROUND(VALUE(SUBSTITUTE(実質収支比率等に係る経年分析!H$49,"▲","-")),2),NA())</f>
        <v>24.38</v>
      </c>
      <c r="E21" s="168">
        <f>IF(ISNUMBER(VALUE(SUBSTITUTE(実質収支比率等に係る経年分析!I$49,"▲","-"))),ROUND(VALUE(SUBSTITUTE(実質収支比率等に係る経年分析!I$49,"▲","-")),2),NA())</f>
        <v>0.8</v>
      </c>
      <c r="F21" s="168">
        <f>IF(ISNUMBER(VALUE(SUBSTITUTE(実質収支比率等に係る経年分析!J$49,"▲","-"))),ROUND(VALUE(SUBSTITUTE(実質収支比率等に係る経年分析!J$49,"▲","-")),2),NA())</f>
        <v>21.33</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井手町後期高齢者医療特別会計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0.14000000000000001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0.13</v>
      </c>
    </row>
    <row r="31" spans="1:11" x14ac:dyDescent="0.15">
      <c r="A31" s="169" t="str">
        <f>IF(連結実質赤字比率に係る赤字・黒字の構成分析!C$39="",NA(),連結実質赤字比率に係る赤字・黒字の構成分析!C$39)</f>
        <v>井手町多賀地区簡易水道事業特別会計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0.14000000000000001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0.47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0.63</v>
      </c>
    </row>
    <row r="32" spans="1:11" x14ac:dyDescent="0.15">
      <c r="A32" s="169" t="str">
        <f>IF(連結実質赤字比率に係る赤字・黒字の構成分析!C$38="",NA(),連結実質赤字比率に係る赤字・黒字の構成分析!C$38)</f>
        <v>井手町介護保険特別会計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2.36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2.31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2.39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2.21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1.18</v>
      </c>
    </row>
    <row r="33" spans="1:16" x14ac:dyDescent="0.15">
      <c r="A33" s="169" t="str">
        <f>IF(連結実質赤字比率に係る赤字・黒字の構成分析!C$37="",NA(),連結実質赤字比率に係る赤字・黒字の構成分析!C$37)</f>
        <v>井手町国民健康保険特別会計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1.45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1.58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2.2400000000000002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2.06</v>
      </c>
    </row>
    <row r="34" spans="1:16" x14ac:dyDescent="0.15">
      <c r="A34" s="169" t="str">
        <f>IF(連結実質赤字比率に係る赤字・黒字の構成分析!C$36="",NA(),連結実質赤字比率に係る赤字・黒字の構成分析!C$36)</f>
        <v>井手町公共下水道事業特別会計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0.62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0.47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0.48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0.54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2.8</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14.61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14.33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13.39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14.04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11.03</v>
      </c>
    </row>
    <row r="36" spans="1:16" x14ac:dyDescent="0.15">
      <c r="A36" s="169" t="str">
        <f>IF(連結実質赤字比率に係る赤字・黒字の構成分析!C$34="",NA(),連結実質赤字比率に係る赤字・黒字の構成分析!C$34)</f>
        <v>井手町水道事業会計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10.119999999999999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10.74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11.36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13.23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14.59</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404</v>
      </c>
      <c r="E42" s="170"/>
      <c r="F42" s="170"/>
      <c r="G42" s="170">
        <f>'実質公債費比率（分子）の構造'!L$52</f>
        <v>410</v>
      </c>
      <c r="H42" s="170"/>
      <c r="I42" s="170"/>
      <c r="J42" s="170">
        <f>'実質公債費比率（分子）の構造'!M$52</f>
        <v>402</v>
      </c>
      <c r="K42" s="170"/>
      <c r="L42" s="170"/>
      <c r="M42" s="170">
        <f>'実質公債費比率（分子）の構造'!N$52</f>
        <v>407</v>
      </c>
      <c r="N42" s="170"/>
      <c r="O42" s="170"/>
      <c r="P42" s="170">
        <f>'実質公債費比率（分子）の構造'!O$52</f>
        <v>402</v>
      </c>
    </row>
    <row r="43" spans="1:16" x14ac:dyDescent="0.15">
      <c r="A43" s="170" t="s">
        <v>16</v>
      </c>
      <c r="B43" s="170">
        <f>'実質公債費比率（分子）の構造'!K$51</f>
        <v>0</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f>'実質公債費比率（分子）の構造'!O$51</f>
        <v>0</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13</v>
      </c>
      <c r="C45" s="170"/>
      <c r="D45" s="170"/>
      <c r="E45" s="170">
        <f>'実質公債費比率（分子）の構造'!L$49</f>
        <v>19</v>
      </c>
      <c r="F45" s="170"/>
      <c r="G45" s="170"/>
      <c r="H45" s="170">
        <f>'実質公債費比率（分子）の構造'!M$49</f>
        <v>16</v>
      </c>
      <c r="I45" s="170"/>
      <c r="J45" s="170"/>
      <c r="K45" s="170">
        <f>'実質公債費比率（分子）の構造'!N$49</f>
        <v>16</v>
      </c>
      <c r="L45" s="170"/>
      <c r="M45" s="170"/>
      <c r="N45" s="170">
        <f>'実質公債費比率（分子）の構造'!O$49</f>
        <v>16</v>
      </c>
      <c r="O45" s="170"/>
      <c r="P45" s="170"/>
    </row>
    <row r="46" spans="1:16" x14ac:dyDescent="0.15">
      <c r="A46" s="170" t="s">
        <v>64</v>
      </c>
      <c r="B46" s="170">
        <f>'実質公債費比率（分子）の構造'!K$48</f>
        <v>154</v>
      </c>
      <c r="C46" s="170"/>
      <c r="D46" s="170"/>
      <c r="E46" s="170">
        <f>'実質公債費比率（分子）の構造'!L$48</f>
        <v>141</v>
      </c>
      <c r="F46" s="170"/>
      <c r="G46" s="170"/>
      <c r="H46" s="170">
        <f>'実質公債費比率（分子）の構造'!M$48</f>
        <v>137</v>
      </c>
      <c r="I46" s="170"/>
      <c r="J46" s="170"/>
      <c r="K46" s="170">
        <f>'実質公債費比率（分子）の構造'!N$48</f>
        <v>155</v>
      </c>
      <c r="L46" s="170"/>
      <c r="M46" s="170"/>
      <c r="N46" s="170">
        <f>'実質公債費比率（分子）の構造'!O$48</f>
        <v>124</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222</v>
      </c>
      <c r="C49" s="170"/>
      <c r="D49" s="170"/>
      <c r="E49" s="170">
        <f>'実質公債費比率（分子）の構造'!L$45</f>
        <v>213</v>
      </c>
      <c r="F49" s="170"/>
      <c r="G49" s="170"/>
      <c r="H49" s="170">
        <f>'実質公債費比率（分子）の構造'!M$45</f>
        <v>246</v>
      </c>
      <c r="I49" s="170"/>
      <c r="J49" s="170"/>
      <c r="K49" s="170">
        <f>'実質公債費比率（分子）の構造'!N$45</f>
        <v>222</v>
      </c>
      <c r="L49" s="170"/>
      <c r="M49" s="170"/>
      <c r="N49" s="170">
        <f>'実質公債費比率（分子）の構造'!O$45</f>
        <v>237</v>
      </c>
      <c r="O49" s="170"/>
      <c r="P49" s="170"/>
    </row>
    <row r="50" spans="1:16" x14ac:dyDescent="0.15">
      <c r="A50" s="170" t="s">
        <v>67</v>
      </c>
      <c r="B50" s="170" t="e">
        <f>NA()</f>
        <v>#N/A</v>
      </c>
      <c r="C50" s="170">
        <f>IF(ISNUMBER('実質公債費比率（分子）の構造'!K$53),'実質公債費比率（分子）の構造'!K$53,NA())</f>
        <v>-15</v>
      </c>
      <c r="D50" s="170" t="e">
        <f>NA()</f>
        <v>#N/A</v>
      </c>
      <c r="E50" s="170" t="e">
        <f>NA()</f>
        <v>#N/A</v>
      </c>
      <c r="F50" s="170">
        <f>IF(ISNUMBER('実質公債費比率（分子）の構造'!L$53),'実質公債費比率（分子）の構造'!L$53,NA())</f>
        <v>-37</v>
      </c>
      <c r="G50" s="170" t="e">
        <f>NA()</f>
        <v>#N/A</v>
      </c>
      <c r="H50" s="170" t="e">
        <f>NA()</f>
        <v>#N/A</v>
      </c>
      <c r="I50" s="170">
        <f>IF(ISNUMBER('実質公債費比率（分子）の構造'!M$53),'実質公債費比率（分子）の構造'!M$53,NA())</f>
        <v>-3</v>
      </c>
      <c r="J50" s="170" t="e">
        <f>NA()</f>
        <v>#N/A</v>
      </c>
      <c r="K50" s="170" t="e">
        <f>NA()</f>
        <v>#N/A</v>
      </c>
      <c r="L50" s="170">
        <f>IF(ISNUMBER('実質公債費比率（分子）の構造'!N$53),'実質公債費比率（分子）の構造'!N$53,NA())</f>
        <v>-14</v>
      </c>
      <c r="M50" s="170" t="e">
        <f>NA()</f>
        <v>#N/A</v>
      </c>
      <c r="N50" s="170" t="e">
        <f>NA()</f>
        <v>#N/A</v>
      </c>
      <c r="O50" s="170">
        <f>IF(ISNUMBER('実質公債費比率（分子）の構造'!O$53),'実質公債費比率（分子）の構造'!O$53,NA())</f>
        <v>-25</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3744</v>
      </c>
      <c r="E56" s="169"/>
      <c r="F56" s="169"/>
      <c r="G56" s="169">
        <f>'将来負担比率（分子）の構造'!J$52</f>
        <v>3669</v>
      </c>
      <c r="H56" s="169"/>
      <c r="I56" s="169"/>
      <c r="J56" s="169">
        <f>'将来負担比率（分子）の構造'!K$52</f>
        <v>3707</v>
      </c>
      <c r="K56" s="169"/>
      <c r="L56" s="169"/>
      <c r="M56" s="169">
        <f>'将来負担比率（分子）の構造'!L$52</f>
        <v>4914</v>
      </c>
      <c r="N56" s="169"/>
      <c r="O56" s="169"/>
      <c r="P56" s="169">
        <f>'将来負担比率（分子）の構造'!M$52</f>
        <v>4904</v>
      </c>
    </row>
    <row r="57" spans="1:16" x14ac:dyDescent="0.15">
      <c r="A57" s="169" t="s">
        <v>42</v>
      </c>
      <c r="B57" s="169"/>
      <c r="C57" s="169"/>
      <c r="D57" s="169">
        <f>'将来負担比率（分子）の構造'!I$51</f>
        <v>490</v>
      </c>
      <c r="E57" s="169"/>
      <c r="F57" s="169"/>
      <c r="G57" s="169">
        <f>'将来負担比率（分子）の構造'!J$51</f>
        <v>474</v>
      </c>
      <c r="H57" s="169"/>
      <c r="I57" s="169"/>
      <c r="J57" s="169">
        <f>'将来負担比率（分子）の構造'!K$51</f>
        <v>461</v>
      </c>
      <c r="K57" s="169"/>
      <c r="L57" s="169"/>
      <c r="M57" s="169">
        <f>'将来負担比率（分子）の構造'!L$51</f>
        <v>456</v>
      </c>
      <c r="N57" s="169"/>
      <c r="O57" s="169"/>
      <c r="P57" s="169">
        <f>'将来負担比率（分子）の構造'!M$51</f>
        <v>453</v>
      </c>
    </row>
    <row r="58" spans="1:16" x14ac:dyDescent="0.15">
      <c r="A58" s="169" t="s">
        <v>41</v>
      </c>
      <c r="B58" s="169"/>
      <c r="C58" s="169"/>
      <c r="D58" s="169">
        <f>'将来負担比率（分子）の構造'!I$50</f>
        <v>7172</v>
      </c>
      <c r="E58" s="169"/>
      <c r="F58" s="169"/>
      <c r="G58" s="169">
        <f>'将来負担比率（分子）の構造'!J$50</f>
        <v>7525</v>
      </c>
      <c r="H58" s="169"/>
      <c r="I58" s="169"/>
      <c r="J58" s="169">
        <f>'将来負担比率（分子）の構造'!K$50</f>
        <v>7298</v>
      </c>
      <c r="K58" s="169"/>
      <c r="L58" s="169"/>
      <c r="M58" s="169">
        <f>'将来負担比率（分子）の構造'!L$50</f>
        <v>7341</v>
      </c>
      <c r="N58" s="169"/>
      <c r="O58" s="169"/>
      <c r="P58" s="169">
        <f>'将来負担比率（分子）の構造'!M$50</f>
        <v>7212</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597</v>
      </c>
      <c r="C62" s="169"/>
      <c r="D62" s="169"/>
      <c r="E62" s="169">
        <f>'将来負担比率（分子）の構造'!J$45</f>
        <v>562</v>
      </c>
      <c r="F62" s="169"/>
      <c r="G62" s="169"/>
      <c r="H62" s="169">
        <f>'将来負担比率（分子）の構造'!K$45</f>
        <v>519</v>
      </c>
      <c r="I62" s="169"/>
      <c r="J62" s="169"/>
      <c r="K62" s="169">
        <f>'将来負担比率（分子）の構造'!L$45</f>
        <v>526</v>
      </c>
      <c r="L62" s="169"/>
      <c r="M62" s="169"/>
      <c r="N62" s="169">
        <f>'将来負担比率（分子）の構造'!M$45</f>
        <v>474</v>
      </c>
      <c r="O62" s="169"/>
      <c r="P62" s="169"/>
    </row>
    <row r="63" spans="1:16" x14ac:dyDescent="0.15">
      <c r="A63" s="169" t="s">
        <v>34</v>
      </c>
      <c r="B63" s="169">
        <f>'将来負担比率（分子）の構造'!I$44</f>
        <v>197</v>
      </c>
      <c r="C63" s="169"/>
      <c r="D63" s="169"/>
      <c r="E63" s="169">
        <f>'将来負担比率（分子）の構造'!J$44</f>
        <v>174</v>
      </c>
      <c r="F63" s="169"/>
      <c r="G63" s="169"/>
      <c r="H63" s="169">
        <f>'将来負担比率（分子）の構造'!K$44</f>
        <v>162</v>
      </c>
      <c r="I63" s="169"/>
      <c r="J63" s="169"/>
      <c r="K63" s="169">
        <f>'将来負担比率（分子）の構造'!L$44</f>
        <v>161</v>
      </c>
      <c r="L63" s="169"/>
      <c r="M63" s="169"/>
      <c r="N63" s="169">
        <f>'将来負担比率（分子）の構造'!M$44</f>
        <v>167</v>
      </c>
      <c r="O63" s="169"/>
      <c r="P63" s="169"/>
    </row>
    <row r="64" spans="1:16" x14ac:dyDescent="0.15">
      <c r="A64" s="169" t="s">
        <v>33</v>
      </c>
      <c r="B64" s="169">
        <f>'将来負担比率（分子）の構造'!I$43</f>
        <v>1469</v>
      </c>
      <c r="C64" s="169"/>
      <c r="D64" s="169"/>
      <c r="E64" s="169">
        <f>'将来負担比率（分子）の構造'!J$43</f>
        <v>1323</v>
      </c>
      <c r="F64" s="169"/>
      <c r="G64" s="169"/>
      <c r="H64" s="169">
        <f>'将来負担比率（分子）の構造'!K$43</f>
        <v>1215</v>
      </c>
      <c r="I64" s="169"/>
      <c r="J64" s="169"/>
      <c r="K64" s="169">
        <f>'将来負担比率（分子）の構造'!L$43</f>
        <v>1124</v>
      </c>
      <c r="L64" s="169"/>
      <c r="M64" s="169"/>
      <c r="N64" s="169">
        <f>'将来負担比率（分子）の構造'!M$43</f>
        <v>1081</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2984</v>
      </c>
      <c r="C66" s="169"/>
      <c r="D66" s="169"/>
      <c r="E66" s="169">
        <f>'将来負担比率（分子）の構造'!J$41</f>
        <v>3032</v>
      </c>
      <c r="F66" s="169"/>
      <c r="G66" s="169"/>
      <c r="H66" s="169">
        <f>'将来負担比率（分子）の構造'!K$41</f>
        <v>2597</v>
      </c>
      <c r="I66" s="169"/>
      <c r="J66" s="169"/>
      <c r="K66" s="169">
        <f>'将来負担比率（分子）の構造'!L$41</f>
        <v>3866</v>
      </c>
      <c r="L66" s="169"/>
      <c r="M66" s="169"/>
      <c r="N66" s="169">
        <f>'将来負担比率（分子）の構造'!M$41</f>
        <v>5020</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2376</v>
      </c>
      <c r="C72" s="173">
        <f>基金残高に係る経年分析!G55</f>
        <v>2383</v>
      </c>
      <c r="D72" s="173">
        <f>基金残高に係る経年分析!H55</f>
        <v>2392</v>
      </c>
    </row>
    <row r="73" spans="1:16" x14ac:dyDescent="0.15">
      <c r="A73" s="172" t="s">
        <v>74</v>
      </c>
      <c r="B73" s="173">
        <f>基金残高に係る経年分析!F56</f>
        <v>750</v>
      </c>
      <c r="C73" s="173">
        <f>基金残高に係る経年分析!G56</f>
        <v>1665</v>
      </c>
      <c r="D73" s="173">
        <f>基金残高に係る経年分析!H56</f>
        <v>1827</v>
      </c>
    </row>
    <row r="74" spans="1:16" x14ac:dyDescent="0.15">
      <c r="A74" s="172" t="s">
        <v>75</v>
      </c>
      <c r="B74" s="173">
        <f>基金残高に係る経年分析!F57</f>
        <v>4139</v>
      </c>
      <c r="C74" s="173">
        <f>基金残高に係る経年分析!G57</f>
        <v>3229</v>
      </c>
      <c r="D74" s="173">
        <f>基金残高に係る経年分析!H57</f>
        <v>2880</v>
      </c>
    </row>
  </sheetData>
  <sheetProtection algorithmName="SHA-512" hashValue="naqclz7DRBDHRZoM7PDaHJuZpjDFNh4jWguYp3W3qxZz5dDmAYgt9wz7i8o+8tFD7SKRLEXXSElQCPxrQ9zcRw==" saltValue="+dctAzt2izPez1XPGw0cv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203</v>
      </c>
      <c r="DI1" s="590"/>
      <c r="DJ1" s="590"/>
      <c r="DK1" s="590"/>
      <c r="DL1" s="590"/>
      <c r="DM1" s="590"/>
      <c r="DN1" s="591"/>
      <c r="DO1" s="208"/>
      <c r="DP1" s="589" t="s">
        <v>204</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998782</v>
      </c>
      <c r="S5" s="600"/>
      <c r="T5" s="600"/>
      <c r="U5" s="600"/>
      <c r="V5" s="600"/>
      <c r="W5" s="600"/>
      <c r="X5" s="600"/>
      <c r="Y5" s="601"/>
      <c r="Z5" s="602">
        <v>12.6</v>
      </c>
      <c r="AA5" s="602"/>
      <c r="AB5" s="602"/>
      <c r="AC5" s="602"/>
      <c r="AD5" s="603">
        <v>928483</v>
      </c>
      <c r="AE5" s="603"/>
      <c r="AF5" s="603"/>
      <c r="AG5" s="603"/>
      <c r="AH5" s="603"/>
      <c r="AI5" s="603"/>
      <c r="AJ5" s="603"/>
      <c r="AK5" s="603"/>
      <c r="AL5" s="604">
        <v>33.1</v>
      </c>
      <c r="AM5" s="605"/>
      <c r="AN5" s="605"/>
      <c r="AO5" s="606"/>
      <c r="AP5" s="596" t="s">
        <v>217</v>
      </c>
      <c r="AQ5" s="597"/>
      <c r="AR5" s="597"/>
      <c r="AS5" s="597"/>
      <c r="AT5" s="597"/>
      <c r="AU5" s="597"/>
      <c r="AV5" s="597"/>
      <c r="AW5" s="597"/>
      <c r="AX5" s="597"/>
      <c r="AY5" s="597"/>
      <c r="AZ5" s="597"/>
      <c r="BA5" s="597"/>
      <c r="BB5" s="597"/>
      <c r="BC5" s="597"/>
      <c r="BD5" s="597"/>
      <c r="BE5" s="597"/>
      <c r="BF5" s="598"/>
      <c r="BG5" s="610">
        <v>928483</v>
      </c>
      <c r="BH5" s="611"/>
      <c r="BI5" s="611"/>
      <c r="BJ5" s="611"/>
      <c r="BK5" s="611"/>
      <c r="BL5" s="611"/>
      <c r="BM5" s="611"/>
      <c r="BN5" s="612"/>
      <c r="BO5" s="613">
        <v>93</v>
      </c>
      <c r="BP5" s="613"/>
      <c r="BQ5" s="613"/>
      <c r="BR5" s="613"/>
      <c r="BS5" s="614">
        <v>18990</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27710</v>
      </c>
      <c r="S6" s="611"/>
      <c r="T6" s="611"/>
      <c r="U6" s="611"/>
      <c r="V6" s="611"/>
      <c r="W6" s="611"/>
      <c r="X6" s="611"/>
      <c r="Y6" s="612"/>
      <c r="Z6" s="613">
        <v>0.3</v>
      </c>
      <c r="AA6" s="613"/>
      <c r="AB6" s="613"/>
      <c r="AC6" s="613"/>
      <c r="AD6" s="614">
        <v>27710</v>
      </c>
      <c r="AE6" s="614"/>
      <c r="AF6" s="614"/>
      <c r="AG6" s="614"/>
      <c r="AH6" s="614"/>
      <c r="AI6" s="614"/>
      <c r="AJ6" s="614"/>
      <c r="AK6" s="614"/>
      <c r="AL6" s="615">
        <v>1</v>
      </c>
      <c r="AM6" s="616"/>
      <c r="AN6" s="616"/>
      <c r="AO6" s="617"/>
      <c r="AP6" s="607" t="s">
        <v>222</v>
      </c>
      <c r="AQ6" s="608"/>
      <c r="AR6" s="608"/>
      <c r="AS6" s="608"/>
      <c r="AT6" s="608"/>
      <c r="AU6" s="608"/>
      <c r="AV6" s="608"/>
      <c r="AW6" s="608"/>
      <c r="AX6" s="608"/>
      <c r="AY6" s="608"/>
      <c r="AZ6" s="608"/>
      <c r="BA6" s="608"/>
      <c r="BB6" s="608"/>
      <c r="BC6" s="608"/>
      <c r="BD6" s="608"/>
      <c r="BE6" s="608"/>
      <c r="BF6" s="609"/>
      <c r="BG6" s="610">
        <v>928483</v>
      </c>
      <c r="BH6" s="611"/>
      <c r="BI6" s="611"/>
      <c r="BJ6" s="611"/>
      <c r="BK6" s="611"/>
      <c r="BL6" s="611"/>
      <c r="BM6" s="611"/>
      <c r="BN6" s="612"/>
      <c r="BO6" s="613">
        <v>93</v>
      </c>
      <c r="BP6" s="613"/>
      <c r="BQ6" s="613"/>
      <c r="BR6" s="613"/>
      <c r="BS6" s="614">
        <v>18990</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64794</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64794</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321</v>
      </c>
      <c r="S7" s="611"/>
      <c r="T7" s="611"/>
      <c r="U7" s="611"/>
      <c r="V7" s="611"/>
      <c r="W7" s="611"/>
      <c r="X7" s="611"/>
      <c r="Y7" s="612"/>
      <c r="Z7" s="613">
        <v>0</v>
      </c>
      <c r="AA7" s="613"/>
      <c r="AB7" s="613"/>
      <c r="AC7" s="613"/>
      <c r="AD7" s="614">
        <v>321</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401047</v>
      </c>
      <c r="BH7" s="611"/>
      <c r="BI7" s="611"/>
      <c r="BJ7" s="611"/>
      <c r="BK7" s="611"/>
      <c r="BL7" s="611"/>
      <c r="BM7" s="611"/>
      <c r="BN7" s="612"/>
      <c r="BO7" s="613">
        <v>40.200000000000003</v>
      </c>
      <c r="BP7" s="613"/>
      <c r="BQ7" s="613"/>
      <c r="BR7" s="613"/>
      <c r="BS7" s="614">
        <v>18990</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2197139</v>
      </c>
      <c r="CS7" s="611"/>
      <c r="CT7" s="611"/>
      <c r="CU7" s="611"/>
      <c r="CV7" s="611"/>
      <c r="CW7" s="611"/>
      <c r="CX7" s="611"/>
      <c r="CY7" s="612"/>
      <c r="CZ7" s="613">
        <v>29.7</v>
      </c>
      <c r="DA7" s="613"/>
      <c r="DB7" s="613"/>
      <c r="DC7" s="613"/>
      <c r="DD7" s="619">
        <v>957574</v>
      </c>
      <c r="DE7" s="611"/>
      <c r="DF7" s="611"/>
      <c r="DG7" s="611"/>
      <c r="DH7" s="611"/>
      <c r="DI7" s="611"/>
      <c r="DJ7" s="611"/>
      <c r="DK7" s="611"/>
      <c r="DL7" s="611"/>
      <c r="DM7" s="611"/>
      <c r="DN7" s="611"/>
      <c r="DO7" s="611"/>
      <c r="DP7" s="612"/>
      <c r="DQ7" s="619">
        <v>1196697</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7935</v>
      </c>
      <c r="S8" s="611"/>
      <c r="T8" s="611"/>
      <c r="U8" s="611"/>
      <c r="V8" s="611"/>
      <c r="W8" s="611"/>
      <c r="X8" s="611"/>
      <c r="Y8" s="612"/>
      <c r="Z8" s="613">
        <v>0.1</v>
      </c>
      <c r="AA8" s="613"/>
      <c r="AB8" s="613"/>
      <c r="AC8" s="613"/>
      <c r="AD8" s="614">
        <v>7935</v>
      </c>
      <c r="AE8" s="614"/>
      <c r="AF8" s="614"/>
      <c r="AG8" s="614"/>
      <c r="AH8" s="614"/>
      <c r="AI8" s="614"/>
      <c r="AJ8" s="614"/>
      <c r="AK8" s="614"/>
      <c r="AL8" s="615">
        <v>0.3</v>
      </c>
      <c r="AM8" s="616"/>
      <c r="AN8" s="616"/>
      <c r="AO8" s="617"/>
      <c r="AP8" s="607" t="s">
        <v>228</v>
      </c>
      <c r="AQ8" s="608"/>
      <c r="AR8" s="608"/>
      <c r="AS8" s="608"/>
      <c r="AT8" s="608"/>
      <c r="AU8" s="608"/>
      <c r="AV8" s="608"/>
      <c r="AW8" s="608"/>
      <c r="AX8" s="608"/>
      <c r="AY8" s="608"/>
      <c r="AZ8" s="608"/>
      <c r="BA8" s="608"/>
      <c r="BB8" s="608"/>
      <c r="BC8" s="608"/>
      <c r="BD8" s="608"/>
      <c r="BE8" s="608"/>
      <c r="BF8" s="609"/>
      <c r="BG8" s="610">
        <v>11252</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1389374</v>
      </c>
      <c r="CS8" s="611"/>
      <c r="CT8" s="611"/>
      <c r="CU8" s="611"/>
      <c r="CV8" s="611"/>
      <c r="CW8" s="611"/>
      <c r="CX8" s="611"/>
      <c r="CY8" s="612"/>
      <c r="CZ8" s="613">
        <v>18.8</v>
      </c>
      <c r="DA8" s="613"/>
      <c r="DB8" s="613"/>
      <c r="DC8" s="613"/>
      <c r="DD8" s="619" t="s">
        <v>122</v>
      </c>
      <c r="DE8" s="611"/>
      <c r="DF8" s="611"/>
      <c r="DG8" s="611"/>
      <c r="DH8" s="611"/>
      <c r="DI8" s="611"/>
      <c r="DJ8" s="611"/>
      <c r="DK8" s="611"/>
      <c r="DL8" s="611"/>
      <c r="DM8" s="611"/>
      <c r="DN8" s="611"/>
      <c r="DO8" s="611"/>
      <c r="DP8" s="612"/>
      <c r="DQ8" s="619">
        <v>957940</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8127</v>
      </c>
      <c r="S9" s="611"/>
      <c r="T9" s="611"/>
      <c r="U9" s="611"/>
      <c r="V9" s="611"/>
      <c r="W9" s="611"/>
      <c r="X9" s="611"/>
      <c r="Y9" s="612"/>
      <c r="Z9" s="613">
        <v>0.1</v>
      </c>
      <c r="AA9" s="613"/>
      <c r="AB9" s="613"/>
      <c r="AC9" s="613"/>
      <c r="AD9" s="614">
        <v>8127</v>
      </c>
      <c r="AE9" s="614"/>
      <c r="AF9" s="614"/>
      <c r="AG9" s="614"/>
      <c r="AH9" s="614"/>
      <c r="AI9" s="614"/>
      <c r="AJ9" s="614"/>
      <c r="AK9" s="614"/>
      <c r="AL9" s="615">
        <v>0.3</v>
      </c>
      <c r="AM9" s="616"/>
      <c r="AN9" s="616"/>
      <c r="AO9" s="617"/>
      <c r="AP9" s="607" t="s">
        <v>231</v>
      </c>
      <c r="AQ9" s="608"/>
      <c r="AR9" s="608"/>
      <c r="AS9" s="608"/>
      <c r="AT9" s="608"/>
      <c r="AU9" s="608"/>
      <c r="AV9" s="608"/>
      <c r="AW9" s="608"/>
      <c r="AX9" s="608"/>
      <c r="AY9" s="608"/>
      <c r="AZ9" s="608"/>
      <c r="BA9" s="608"/>
      <c r="BB9" s="608"/>
      <c r="BC9" s="608"/>
      <c r="BD9" s="608"/>
      <c r="BE9" s="608"/>
      <c r="BF9" s="609"/>
      <c r="BG9" s="610">
        <v>309798</v>
      </c>
      <c r="BH9" s="611"/>
      <c r="BI9" s="611"/>
      <c r="BJ9" s="611"/>
      <c r="BK9" s="611"/>
      <c r="BL9" s="611"/>
      <c r="BM9" s="611"/>
      <c r="BN9" s="612"/>
      <c r="BO9" s="613">
        <v>31</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327824</v>
      </c>
      <c r="CS9" s="611"/>
      <c r="CT9" s="611"/>
      <c r="CU9" s="611"/>
      <c r="CV9" s="611"/>
      <c r="CW9" s="611"/>
      <c r="CX9" s="611"/>
      <c r="CY9" s="612"/>
      <c r="CZ9" s="613">
        <v>4.4000000000000004</v>
      </c>
      <c r="DA9" s="613"/>
      <c r="DB9" s="613"/>
      <c r="DC9" s="613"/>
      <c r="DD9" s="619" t="s">
        <v>122</v>
      </c>
      <c r="DE9" s="611"/>
      <c r="DF9" s="611"/>
      <c r="DG9" s="611"/>
      <c r="DH9" s="611"/>
      <c r="DI9" s="611"/>
      <c r="DJ9" s="611"/>
      <c r="DK9" s="611"/>
      <c r="DL9" s="611"/>
      <c r="DM9" s="611"/>
      <c r="DN9" s="611"/>
      <c r="DO9" s="611"/>
      <c r="DP9" s="612"/>
      <c r="DQ9" s="619">
        <v>234576</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25787</v>
      </c>
      <c r="BH10" s="611"/>
      <c r="BI10" s="611"/>
      <c r="BJ10" s="611"/>
      <c r="BK10" s="611"/>
      <c r="BL10" s="611"/>
      <c r="BM10" s="611"/>
      <c r="BN10" s="612"/>
      <c r="BO10" s="613">
        <v>2.6</v>
      </c>
      <c r="BP10" s="613"/>
      <c r="BQ10" s="613"/>
      <c r="BR10" s="613"/>
      <c r="BS10" s="614">
        <v>4359</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182622</v>
      </c>
      <c r="S11" s="611"/>
      <c r="T11" s="611"/>
      <c r="U11" s="611"/>
      <c r="V11" s="611"/>
      <c r="W11" s="611"/>
      <c r="X11" s="611"/>
      <c r="Y11" s="612"/>
      <c r="Z11" s="615">
        <v>2.2999999999999998</v>
      </c>
      <c r="AA11" s="616"/>
      <c r="AB11" s="616"/>
      <c r="AC11" s="622"/>
      <c r="AD11" s="619">
        <v>182622</v>
      </c>
      <c r="AE11" s="611"/>
      <c r="AF11" s="611"/>
      <c r="AG11" s="611"/>
      <c r="AH11" s="611"/>
      <c r="AI11" s="611"/>
      <c r="AJ11" s="611"/>
      <c r="AK11" s="612"/>
      <c r="AL11" s="615">
        <v>6.5</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54210</v>
      </c>
      <c r="BH11" s="611"/>
      <c r="BI11" s="611"/>
      <c r="BJ11" s="611"/>
      <c r="BK11" s="611"/>
      <c r="BL11" s="611"/>
      <c r="BM11" s="611"/>
      <c r="BN11" s="612"/>
      <c r="BO11" s="613">
        <v>5.4</v>
      </c>
      <c r="BP11" s="613"/>
      <c r="BQ11" s="613"/>
      <c r="BR11" s="613"/>
      <c r="BS11" s="614">
        <v>14631</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50231</v>
      </c>
      <c r="CS11" s="611"/>
      <c r="CT11" s="611"/>
      <c r="CU11" s="611"/>
      <c r="CV11" s="611"/>
      <c r="CW11" s="611"/>
      <c r="CX11" s="611"/>
      <c r="CY11" s="612"/>
      <c r="CZ11" s="613">
        <v>0.7</v>
      </c>
      <c r="DA11" s="613"/>
      <c r="DB11" s="613"/>
      <c r="DC11" s="613"/>
      <c r="DD11" s="619" t="s">
        <v>122</v>
      </c>
      <c r="DE11" s="611"/>
      <c r="DF11" s="611"/>
      <c r="DG11" s="611"/>
      <c r="DH11" s="611"/>
      <c r="DI11" s="611"/>
      <c r="DJ11" s="611"/>
      <c r="DK11" s="611"/>
      <c r="DL11" s="611"/>
      <c r="DM11" s="611"/>
      <c r="DN11" s="611"/>
      <c r="DO11" s="611"/>
      <c r="DP11" s="612"/>
      <c r="DQ11" s="619">
        <v>29860</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472616</v>
      </c>
      <c r="BH12" s="611"/>
      <c r="BI12" s="611"/>
      <c r="BJ12" s="611"/>
      <c r="BK12" s="611"/>
      <c r="BL12" s="611"/>
      <c r="BM12" s="611"/>
      <c r="BN12" s="612"/>
      <c r="BO12" s="613">
        <v>47.3</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59006</v>
      </c>
      <c r="CS12" s="611"/>
      <c r="CT12" s="611"/>
      <c r="CU12" s="611"/>
      <c r="CV12" s="611"/>
      <c r="CW12" s="611"/>
      <c r="CX12" s="611"/>
      <c r="CY12" s="612"/>
      <c r="CZ12" s="613">
        <v>0.8</v>
      </c>
      <c r="DA12" s="613"/>
      <c r="DB12" s="613"/>
      <c r="DC12" s="613"/>
      <c r="DD12" s="619">
        <v>3489</v>
      </c>
      <c r="DE12" s="611"/>
      <c r="DF12" s="611"/>
      <c r="DG12" s="611"/>
      <c r="DH12" s="611"/>
      <c r="DI12" s="611"/>
      <c r="DJ12" s="611"/>
      <c r="DK12" s="611"/>
      <c r="DL12" s="611"/>
      <c r="DM12" s="611"/>
      <c r="DN12" s="611"/>
      <c r="DO12" s="611"/>
      <c r="DP12" s="612"/>
      <c r="DQ12" s="619">
        <v>42282</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470323</v>
      </c>
      <c r="BH13" s="611"/>
      <c r="BI13" s="611"/>
      <c r="BJ13" s="611"/>
      <c r="BK13" s="611"/>
      <c r="BL13" s="611"/>
      <c r="BM13" s="611"/>
      <c r="BN13" s="612"/>
      <c r="BO13" s="613">
        <v>47.1</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694907</v>
      </c>
      <c r="CS13" s="611"/>
      <c r="CT13" s="611"/>
      <c r="CU13" s="611"/>
      <c r="CV13" s="611"/>
      <c r="CW13" s="611"/>
      <c r="CX13" s="611"/>
      <c r="CY13" s="612"/>
      <c r="CZ13" s="613">
        <v>9.4</v>
      </c>
      <c r="DA13" s="613"/>
      <c r="DB13" s="613"/>
      <c r="DC13" s="613"/>
      <c r="DD13" s="619">
        <v>409725</v>
      </c>
      <c r="DE13" s="611"/>
      <c r="DF13" s="611"/>
      <c r="DG13" s="611"/>
      <c r="DH13" s="611"/>
      <c r="DI13" s="611"/>
      <c r="DJ13" s="611"/>
      <c r="DK13" s="611"/>
      <c r="DL13" s="611"/>
      <c r="DM13" s="611"/>
      <c r="DN13" s="611"/>
      <c r="DO13" s="611"/>
      <c r="DP13" s="612"/>
      <c r="DQ13" s="619">
        <v>269354</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v>291</v>
      </c>
      <c r="S14" s="611"/>
      <c r="T14" s="611"/>
      <c r="U14" s="611"/>
      <c r="V14" s="611"/>
      <c r="W14" s="611"/>
      <c r="X14" s="611"/>
      <c r="Y14" s="612"/>
      <c r="Z14" s="613">
        <v>0</v>
      </c>
      <c r="AA14" s="613"/>
      <c r="AB14" s="613"/>
      <c r="AC14" s="613"/>
      <c r="AD14" s="614">
        <v>291</v>
      </c>
      <c r="AE14" s="614"/>
      <c r="AF14" s="614"/>
      <c r="AG14" s="614"/>
      <c r="AH14" s="614"/>
      <c r="AI14" s="614"/>
      <c r="AJ14" s="614"/>
      <c r="AK14" s="614"/>
      <c r="AL14" s="615">
        <v>0</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26592</v>
      </c>
      <c r="BH14" s="611"/>
      <c r="BI14" s="611"/>
      <c r="BJ14" s="611"/>
      <c r="BK14" s="611"/>
      <c r="BL14" s="611"/>
      <c r="BM14" s="611"/>
      <c r="BN14" s="612"/>
      <c r="BO14" s="613">
        <v>2.7</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479404</v>
      </c>
      <c r="CS14" s="611"/>
      <c r="CT14" s="611"/>
      <c r="CU14" s="611"/>
      <c r="CV14" s="611"/>
      <c r="CW14" s="611"/>
      <c r="CX14" s="611"/>
      <c r="CY14" s="612"/>
      <c r="CZ14" s="613">
        <v>6.5</v>
      </c>
      <c r="DA14" s="613"/>
      <c r="DB14" s="613"/>
      <c r="DC14" s="613"/>
      <c r="DD14" s="619">
        <v>280487</v>
      </c>
      <c r="DE14" s="611"/>
      <c r="DF14" s="611"/>
      <c r="DG14" s="611"/>
      <c r="DH14" s="611"/>
      <c r="DI14" s="611"/>
      <c r="DJ14" s="611"/>
      <c r="DK14" s="611"/>
      <c r="DL14" s="611"/>
      <c r="DM14" s="611"/>
      <c r="DN14" s="611"/>
      <c r="DO14" s="611"/>
      <c r="DP14" s="612"/>
      <c r="DQ14" s="619">
        <v>226953</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28228</v>
      </c>
      <c r="BH15" s="611"/>
      <c r="BI15" s="611"/>
      <c r="BJ15" s="611"/>
      <c r="BK15" s="611"/>
      <c r="BL15" s="611"/>
      <c r="BM15" s="611"/>
      <c r="BN15" s="612"/>
      <c r="BO15" s="613">
        <v>2.8</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1343704</v>
      </c>
      <c r="CS15" s="611"/>
      <c r="CT15" s="611"/>
      <c r="CU15" s="611"/>
      <c r="CV15" s="611"/>
      <c r="CW15" s="611"/>
      <c r="CX15" s="611"/>
      <c r="CY15" s="612"/>
      <c r="CZ15" s="613">
        <v>18.2</v>
      </c>
      <c r="DA15" s="613"/>
      <c r="DB15" s="613"/>
      <c r="DC15" s="613"/>
      <c r="DD15" s="619">
        <v>1033095</v>
      </c>
      <c r="DE15" s="611"/>
      <c r="DF15" s="611"/>
      <c r="DG15" s="611"/>
      <c r="DH15" s="611"/>
      <c r="DI15" s="611"/>
      <c r="DJ15" s="611"/>
      <c r="DK15" s="611"/>
      <c r="DL15" s="611"/>
      <c r="DM15" s="611"/>
      <c r="DN15" s="611"/>
      <c r="DO15" s="611"/>
      <c r="DP15" s="612"/>
      <c r="DQ15" s="619">
        <v>288174</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5285</v>
      </c>
      <c r="S16" s="611"/>
      <c r="T16" s="611"/>
      <c r="U16" s="611"/>
      <c r="V16" s="611"/>
      <c r="W16" s="611"/>
      <c r="X16" s="611"/>
      <c r="Y16" s="612"/>
      <c r="Z16" s="613">
        <v>0.1</v>
      </c>
      <c r="AA16" s="613"/>
      <c r="AB16" s="613"/>
      <c r="AC16" s="613"/>
      <c r="AD16" s="614">
        <v>5285</v>
      </c>
      <c r="AE16" s="614"/>
      <c r="AF16" s="614"/>
      <c r="AG16" s="614"/>
      <c r="AH16" s="614"/>
      <c r="AI16" s="614"/>
      <c r="AJ16" s="614"/>
      <c r="AK16" s="614"/>
      <c r="AL16" s="615">
        <v>0.2</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21135</v>
      </c>
      <c r="S17" s="611"/>
      <c r="T17" s="611"/>
      <c r="U17" s="611"/>
      <c r="V17" s="611"/>
      <c r="W17" s="611"/>
      <c r="X17" s="611"/>
      <c r="Y17" s="612"/>
      <c r="Z17" s="613">
        <v>0.3</v>
      </c>
      <c r="AA17" s="613"/>
      <c r="AB17" s="613"/>
      <c r="AC17" s="613"/>
      <c r="AD17" s="614">
        <v>21135</v>
      </c>
      <c r="AE17" s="614"/>
      <c r="AF17" s="614"/>
      <c r="AG17" s="614"/>
      <c r="AH17" s="614"/>
      <c r="AI17" s="614"/>
      <c r="AJ17" s="614"/>
      <c r="AK17" s="614"/>
      <c r="AL17" s="615">
        <v>0.8</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782582</v>
      </c>
      <c r="CS17" s="611"/>
      <c r="CT17" s="611"/>
      <c r="CU17" s="611"/>
      <c r="CV17" s="611"/>
      <c r="CW17" s="611"/>
      <c r="CX17" s="611"/>
      <c r="CY17" s="612"/>
      <c r="CZ17" s="613">
        <v>10.6</v>
      </c>
      <c r="DA17" s="613"/>
      <c r="DB17" s="613"/>
      <c r="DC17" s="613"/>
      <c r="DD17" s="619" t="s">
        <v>122</v>
      </c>
      <c r="DE17" s="611"/>
      <c r="DF17" s="611"/>
      <c r="DG17" s="611"/>
      <c r="DH17" s="611"/>
      <c r="DI17" s="611"/>
      <c r="DJ17" s="611"/>
      <c r="DK17" s="611"/>
      <c r="DL17" s="611"/>
      <c r="DM17" s="611"/>
      <c r="DN17" s="611"/>
      <c r="DO17" s="611"/>
      <c r="DP17" s="612"/>
      <c r="DQ17" s="619">
        <v>781249</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3421</v>
      </c>
      <c r="S18" s="611"/>
      <c r="T18" s="611"/>
      <c r="U18" s="611"/>
      <c r="V18" s="611"/>
      <c r="W18" s="611"/>
      <c r="X18" s="611"/>
      <c r="Y18" s="612"/>
      <c r="Z18" s="613">
        <v>0</v>
      </c>
      <c r="AA18" s="613"/>
      <c r="AB18" s="613"/>
      <c r="AC18" s="613"/>
      <c r="AD18" s="614">
        <v>3421</v>
      </c>
      <c r="AE18" s="614"/>
      <c r="AF18" s="614"/>
      <c r="AG18" s="614"/>
      <c r="AH18" s="614"/>
      <c r="AI18" s="614"/>
      <c r="AJ18" s="614"/>
      <c r="AK18" s="614"/>
      <c r="AL18" s="615">
        <v>0.1</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2986</v>
      </c>
      <c r="S19" s="611"/>
      <c r="T19" s="611"/>
      <c r="U19" s="611"/>
      <c r="V19" s="611"/>
      <c r="W19" s="611"/>
      <c r="X19" s="611"/>
      <c r="Y19" s="612"/>
      <c r="Z19" s="613">
        <v>0</v>
      </c>
      <c r="AA19" s="613"/>
      <c r="AB19" s="613"/>
      <c r="AC19" s="613"/>
      <c r="AD19" s="614">
        <v>2986</v>
      </c>
      <c r="AE19" s="614"/>
      <c r="AF19" s="614"/>
      <c r="AG19" s="614"/>
      <c r="AH19" s="614"/>
      <c r="AI19" s="614"/>
      <c r="AJ19" s="614"/>
      <c r="AK19" s="614"/>
      <c r="AL19" s="615">
        <v>0.1</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70299</v>
      </c>
      <c r="BH19" s="611"/>
      <c r="BI19" s="611"/>
      <c r="BJ19" s="611"/>
      <c r="BK19" s="611"/>
      <c r="BL19" s="611"/>
      <c r="BM19" s="611"/>
      <c r="BN19" s="612"/>
      <c r="BO19" s="613">
        <v>7</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435</v>
      </c>
      <c r="S20" s="611"/>
      <c r="T20" s="611"/>
      <c r="U20" s="611"/>
      <c r="V20" s="611"/>
      <c r="W20" s="611"/>
      <c r="X20" s="611"/>
      <c r="Y20" s="612"/>
      <c r="Z20" s="613">
        <v>0</v>
      </c>
      <c r="AA20" s="613"/>
      <c r="AB20" s="613"/>
      <c r="AC20" s="613"/>
      <c r="AD20" s="614">
        <v>435</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70299</v>
      </c>
      <c r="BH20" s="611"/>
      <c r="BI20" s="611"/>
      <c r="BJ20" s="611"/>
      <c r="BK20" s="611"/>
      <c r="BL20" s="611"/>
      <c r="BM20" s="611"/>
      <c r="BN20" s="612"/>
      <c r="BO20" s="613">
        <v>7</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7388965</v>
      </c>
      <c r="CS20" s="611"/>
      <c r="CT20" s="611"/>
      <c r="CU20" s="611"/>
      <c r="CV20" s="611"/>
      <c r="CW20" s="611"/>
      <c r="CX20" s="611"/>
      <c r="CY20" s="612"/>
      <c r="CZ20" s="613">
        <v>100</v>
      </c>
      <c r="DA20" s="613"/>
      <c r="DB20" s="613"/>
      <c r="DC20" s="613"/>
      <c r="DD20" s="619">
        <v>2684370</v>
      </c>
      <c r="DE20" s="611"/>
      <c r="DF20" s="611"/>
      <c r="DG20" s="611"/>
      <c r="DH20" s="611"/>
      <c r="DI20" s="611"/>
      <c r="DJ20" s="611"/>
      <c r="DK20" s="611"/>
      <c r="DL20" s="611"/>
      <c r="DM20" s="611"/>
      <c r="DN20" s="611"/>
      <c r="DO20" s="611"/>
      <c r="DP20" s="612"/>
      <c r="DQ20" s="619">
        <v>4091879</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2039865</v>
      </c>
      <c r="S21" s="611"/>
      <c r="T21" s="611"/>
      <c r="U21" s="611"/>
      <c r="V21" s="611"/>
      <c r="W21" s="611"/>
      <c r="X21" s="611"/>
      <c r="Y21" s="612"/>
      <c r="Z21" s="613">
        <v>25.7</v>
      </c>
      <c r="AA21" s="613"/>
      <c r="AB21" s="613"/>
      <c r="AC21" s="613"/>
      <c r="AD21" s="614">
        <v>1612085</v>
      </c>
      <c r="AE21" s="614"/>
      <c r="AF21" s="614"/>
      <c r="AG21" s="614"/>
      <c r="AH21" s="614"/>
      <c r="AI21" s="614"/>
      <c r="AJ21" s="614"/>
      <c r="AK21" s="614"/>
      <c r="AL21" s="615">
        <v>57.5</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1612085</v>
      </c>
      <c r="S22" s="611"/>
      <c r="T22" s="611"/>
      <c r="U22" s="611"/>
      <c r="V22" s="611"/>
      <c r="W22" s="611"/>
      <c r="X22" s="611"/>
      <c r="Y22" s="612"/>
      <c r="Z22" s="613">
        <v>20.3</v>
      </c>
      <c r="AA22" s="613"/>
      <c r="AB22" s="613"/>
      <c r="AC22" s="613"/>
      <c r="AD22" s="614">
        <v>1612085</v>
      </c>
      <c r="AE22" s="614"/>
      <c r="AF22" s="614"/>
      <c r="AG22" s="614"/>
      <c r="AH22" s="614"/>
      <c r="AI22" s="614"/>
      <c r="AJ22" s="614"/>
      <c r="AK22" s="614"/>
      <c r="AL22" s="615">
        <v>57.5</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427780</v>
      </c>
      <c r="S23" s="611"/>
      <c r="T23" s="611"/>
      <c r="U23" s="611"/>
      <c r="V23" s="611"/>
      <c r="W23" s="611"/>
      <c r="X23" s="611"/>
      <c r="Y23" s="612"/>
      <c r="Z23" s="613">
        <v>5.4</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v>70299</v>
      </c>
      <c r="BH23" s="611"/>
      <c r="BI23" s="611"/>
      <c r="BJ23" s="611"/>
      <c r="BK23" s="611"/>
      <c r="BL23" s="611"/>
      <c r="BM23" s="611"/>
      <c r="BN23" s="612"/>
      <c r="BO23" s="613">
        <v>7</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2335702</v>
      </c>
      <c r="CS24" s="600"/>
      <c r="CT24" s="600"/>
      <c r="CU24" s="600"/>
      <c r="CV24" s="600"/>
      <c r="CW24" s="600"/>
      <c r="CX24" s="600"/>
      <c r="CY24" s="601"/>
      <c r="CZ24" s="604">
        <v>31.6</v>
      </c>
      <c r="DA24" s="605"/>
      <c r="DB24" s="605"/>
      <c r="DC24" s="621"/>
      <c r="DD24" s="645">
        <v>1929951</v>
      </c>
      <c r="DE24" s="600"/>
      <c r="DF24" s="600"/>
      <c r="DG24" s="600"/>
      <c r="DH24" s="600"/>
      <c r="DI24" s="600"/>
      <c r="DJ24" s="600"/>
      <c r="DK24" s="601"/>
      <c r="DL24" s="645">
        <v>1030067</v>
      </c>
      <c r="DM24" s="600"/>
      <c r="DN24" s="600"/>
      <c r="DO24" s="600"/>
      <c r="DP24" s="600"/>
      <c r="DQ24" s="600"/>
      <c r="DR24" s="600"/>
      <c r="DS24" s="600"/>
      <c r="DT24" s="600"/>
      <c r="DU24" s="600"/>
      <c r="DV24" s="601"/>
      <c r="DW24" s="604">
        <v>36.700000000000003</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3295494</v>
      </c>
      <c r="S25" s="611"/>
      <c r="T25" s="611"/>
      <c r="U25" s="611"/>
      <c r="V25" s="611"/>
      <c r="W25" s="611"/>
      <c r="X25" s="611"/>
      <c r="Y25" s="612"/>
      <c r="Z25" s="613">
        <v>41.5</v>
      </c>
      <c r="AA25" s="613"/>
      <c r="AB25" s="613"/>
      <c r="AC25" s="613"/>
      <c r="AD25" s="614">
        <v>2797415</v>
      </c>
      <c r="AE25" s="614"/>
      <c r="AF25" s="614"/>
      <c r="AG25" s="614"/>
      <c r="AH25" s="614"/>
      <c r="AI25" s="614"/>
      <c r="AJ25" s="614"/>
      <c r="AK25" s="614"/>
      <c r="AL25" s="615">
        <v>99.7</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973789</v>
      </c>
      <c r="CS25" s="642"/>
      <c r="CT25" s="642"/>
      <c r="CU25" s="642"/>
      <c r="CV25" s="642"/>
      <c r="CW25" s="642"/>
      <c r="CX25" s="642"/>
      <c r="CY25" s="643"/>
      <c r="CZ25" s="615">
        <v>13.2</v>
      </c>
      <c r="DA25" s="640"/>
      <c r="DB25" s="640"/>
      <c r="DC25" s="644"/>
      <c r="DD25" s="619">
        <v>860662</v>
      </c>
      <c r="DE25" s="642"/>
      <c r="DF25" s="642"/>
      <c r="DG25" s="642"/>
      <c r="DH25" s="642"/>
      <c r="DI25" s="642"/>
      <c r="DJ25" s="642"/>
      <c r="DK25" s="643"/>
      <c r="DL25" s="619">
        <v>640322</v>
      </c>
      <c r="DM25" s="642"/>
      <c r="DN25" s="642"/>
      <c r="DO25" s="642"/>
      <c r="DP25" s="642"/>
      <c r="DQ25" s="642"/>
      <c r="DR25" s="642"/>
      <c r="DS25" s="642"/>
      <c r="DT25" s="642"/>
      <c r="DU25" s="642"/>
      <c r="DV25" s="643"/>
      <c r="DW25" s="615">
        <v>22.8</v>
      </c>
      <c r="DX25" s="640"/>
      <c r="DY25" s="640"/>
      <c r="DZ25" s="640"/>
      <c r="EA25" s="640"/>
      <c r="EB25" s="640"/>
      <c r="EC25" s="641"/>
    </row>
    <row r="26" spans="2:133" ht="11.25" customHeight="1" x14ac:dyDescent="0.15">
      <c r="B26" s="607" t="s">
        <v>284</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406535</v>
      </c>
      <c r="CS26" s="611"/>
      <c r="CT26" s="611"/>
      <c r="CU26" s="611"/>
      <c r="CV26" s="611"/>
      <c r="CW26" s="611"/>
      <c r="CX26" s="611"/>
      <c r="CY26" s="612"/>
      <c r="CZ26" s="615">
        <v>5.5</v>
      </c>
      <c r="DA26" s="640"/>
      <c r="DB26" s="640"/>
      <c r="DC26" s="644"/>
      <c r="DD26" s="619">
        <v>345658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287</v>
      </c>
      <c r="C27" s="608"/>
      <c r="D27" s="608"/>
      <c r="E27" s="608"/>
      <c r="F27" s="608"/>
      <c r="G27" s="608"/>
      <c r="H27" s="608"/>
      <c r="I27" s="608"/>
      <c r="J27" s="608"/>
      <c r="K27" s="608"/>
      <c r="L27" s="608"/>
      <c r="M27" s="608"/>
      <c r="N27" s="608"/>
      <c r="O27" s="608"/>
      <c r="P27" s="608"/>
      <c r="Q27" s="609"/>
      <c r="R27" s="610">
        <v>9013</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998782</v>
      </c>
      <c r="BH27" s="611"/>
      <c r="BI27" s="611"/>
      <c r="BJ27" s="611"/>
      <c r="BK27" s="611"/>
      <c r="BL27" s="611"/>
      <c r="BM27" s="611"/>
      <c r="BN27" s="612"/>
      <c r="BO27" s="613">
        <v>100</v>
      </c>
      <c r="BP27" s="613"/>
      <c r="BQ27" s="613"/>
      <c r="BR27" s="613"/>
      <c r="BS27" s="614">
        <v>18990</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579331</v>
      </c>
      <c r="CS27" s="642"/>
      <c r="CT27" s="642"/>
      <c r="CU27" s="642"/>
      <c r="CV27" s="642"/>
      <c r="CW27" s="642"/>
      <c r="CX27" s="642"/>
      <c r="CY27" s="643"/>
      <c r="CZ27" s="615">
        <v>7.8</v>
      </c>
      <c r="DA27" s="640"/>
      <c r="DB27" s="640"/>
      <c r="DC27" s="644"/>
      <c r="DD27" s="619">
        <v>288040</v>
      </c>
      <c r="DE27" s="642"/>
      <c r="DF27" s="642"/>
      <c r="DG27" s="642"/>
      <c r="DH27" s="642"/>
      <c r="DI27" s="642"/>
      <c r="DJ27" s="642"/>
      <c r="DK27" s="643"/>
      <c r="DL27" s="619">
        <v>154231</v>
      </c>
      <c r="DM27" s="642"/>
      <c r="DN27" s="642"/>
      <c r="DO27" s="642"/>
      <c r="DP27" s="642"/>
      <c r="DQ27" s="642"/>
      <c r="DR27" s="642"/>
      <c r="DS27" s="642"/>
      <c r="DT27" s="642"/>
      <c r="DU27" s="642"/>
      <c r="DV27" s="643"/>
      <c r="DW27" s="615">
        <v>5.5</v>
      </c>
      <c r="DX27" s="640"/>
      <c r="DY27" s="640"/>
      <c r="DZ27" s="640"/>
      <c r="EA27" s="640"/>
      <c r="EB27" s="640"/>
      <c r="EC27" s="641"/>
    </row>
    <row r="28" spans="2:133" ht="11.25" customHeight="1" x14ac:dyDescent="0.15">
      <c r="B28" s="607" t="s">
        <v>290</v>
      </c>
      <c r="C28" s="608"/>
      <c r="D28" s="608"/>
      <c r="E28" s="608"/>
      <c r="F28" s="608"/>
      <c r="G28" s="608"/>
      <c r="H28" s="608"/>
      <c r="I28" s="608"/>
      <c r="J28" s="608"/>
      <c r="K28" s="608"/>
      <c r="L28" s="608"/>
      <c r="M28" s="608"/>
      <c r="N28" s="608"/>
      <c r="O28" s="608"/>
      <c r="P28" s="608"/>
      <c r="Q28" s="609"/>
      <c r="R28" s="610">
        <v>45842</v>
      </c>
      <c r="S28" s="611"/>
      <c r="T28" s="611"/>
      <c r="U28" s="611"/>
      <c r="V28" s="611"/>
      <c r="W28" s="611"/>
      <c r="X28" s="611"/>
      <c r="Y28" s="612"/>
      <c r="Z28" s="613">
        <v>0.6</v>
      </c>
      <c r="AA28" s="613"/>
      <c r="AB28" s="613"/>
      <c r="AC28" s="613"/>
      <c r="AD28" s="614">
        <v>7708</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782582</v>
      </c>
      <c r="CS28" s="611"/>
      <c r="CT28" s="611"/>
      <c r="CU28" s="611"/>
      <c r="CV28" s="611"/>
      <c r="CW28" s="611"/>
      <c r="CX28" s="611"/>
      <c r="CY28" s="612"/>
      <c r="CZ28" s="615">
        <v>10.6</v>
      </c>
      <c r="DA28" s="640"/>
      <c r="DB28" s="640"/>
      <c r="DC28" s="644"/>
      <c r="DD28" s="619">
        <v>781249</v>
      </c>
      <c r="DE28" s="611"/>
      <c r="DF28" s="611"/>
      <c r="DG28" s="611"/>
      <c r="DH28" s="611"/>
      <c r="DI28" s="611"/>
      <c r="DJ28" s="611"/>
      <c r="DK28" s="612"/>
      <c r="DL28" s="619">
        <v>235514</v>
      </c>
      <c r="DM28" s="611"/>
      <c r="DN28" s="611"/>
      <c r="DO28" s="611"/>
      <c r="DP28" s="611"/>
      <c r="DQ28" s="611"/>
      <c r="DR28" s="611"/>
      <c r="DS28" s="611"/>
      <c r="DT28" s="611"/>
      <c r="DU28" s="611"/>
      <c r="DV28" s="612"/>
      <c r="DW28" s="615">
        <v>8.4</v>
      </c>
      <c r="DX28" s="640"/>
      <c r="DY28" s="640"/>
      <c r="DZ28" s="640"/>
      <c r="EA28" s="640"/>
      <c r="EB28" s="640"/>
      <c r="EC28" s="641"/>
    </row>
    <row r="29" spans="2:133" ht="11.25" customHeight="1" x14ac:dyDescent="0.15">
      <c r="B29" s="607" t="s">
        <v>292</v>
      </c>
      <c r="C29" s="608"/>
      <c r="D29" s="608"/>
      <c r="E29" s="608"/>
      <c r="F29" s="608"/>
      <c r="G29" s="608"/>
      <c r="H29" s="608"/>
      <c r="I29" s="608"/>
      <c r="J29" s="608"/>
      <c r="K29" s="608"/>
      <c r="L29" s="608"/>
      <c r="M29" s="608"/>
      <c r="N29" s="608"/>
      <c r="O29" s="608"/>
      <c r="P29" s="608"/>
      <c r="Q29" s="609"/>
      <c r="R29" s="610">
        <v>4205</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782564</v>
      </c>
      <c r="CS29" s="642"/>
      <c r="CT29" s="642"/>
      <c r="CU29" s="642"/>
      <c r="CV29" s="642"/>
      <c r="CW29" s="642"/>
      <c r="CX29" s="642"/>
      <c r="CY29" s="643"/>
      <c r="CZ29" s="615">
        <v>10.6</v>
      </c>
      <c r="DA29" s="640"/>
      <c r="DB29" s="640"/>
      <c r="DC29" s="644"/>
      <c r="DD29" s="619">
        <v>781231</v>
      </c>
      <c r="DE29" s="642"/>
      <c r="DF29" s="642"/>
      <c r="DG29" s="642"/>
      <c r="DH29" s="642"/>
      <c r="DI29" s="642"/>
      <c r="DJ29" s="642"/>
      <c r="DK29" s="643"/>
      <c r="DL29" s="619">
        <v>235496</v>
      </c>
      <c r="DM29" s="642"/>
      <c r="DN29" s="642"/>
      <c r="DO29" s="642"/>
      <c r="DP29" s="642"/>
      <c r="DQ29" s="642"/>
      <c r="DR29" s="642"/>
      <c r="DS29" s="642"/>
      <c r="DT29" s="642"/>
      <c r="DU29" s="642"/>
      <c r="DV29" s="643"/>
      <c r="DW29" s="615">
        <v>8.4</v>
      </c>
      <c r="DX29" s="640"/>
      <c r="DY29" s="640"/>
      <c r="DZ29" s="640"/>
      <c r="EA29" s="640"/>
      <c r="EB29" s="640"/>
      <c r="EC29" s="641"/>
    </row>
    <row r="30" spans="2:133" ht="11.25" customHeight="1" x14ac:dyDescent="0.15">
      <c r="B30" s="607" t="s">
        <v>294</v>
      </c>
      <c r="C30" s="608"/>
      <c r="D30" s="608"/>
      <c r="E30" s="608"/>
      <c r="F30" s="608"/>
      <c r="G30" s="608"/>
      <c r="H30" s="608"/>
      <c r="I30" s="608"/>
      <c r="J30" s="608"/>
      <c r="K30" s="608"/>
      <c r="L30" s="608"/>
      <c r="M30" s="608"/>
      <c r="N30" s="608"/>
      <c r="O30" s="608"/>
      <c r="P30" s="608"/>
      <c r="Q30" s="609"/>
      <c r="R30" s="610">
        <v>696509</v>
      </c>
      <c r="S30" s="611"/>
      <c r="T30" s="611"/>
      <c r="U30" s="611"/>
      <c r="V30" s="611"/>
      <c r="W30" s="611"/>
      <c r="X30" s="611"/>
      <c r="Y30" s="612"/>
      <c r="Z30" s="613">
        <v>8.8000000000000007</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767340</v>
      </c>
      <c r="CS30" s="611"/>
      <c r="CT30" s="611"/>
      <c r="CU30" s="611"/>
      <c r="CV30" s="611"/>
      <c r="CW30" s="611"/>
      <c r="CX30" s="611"/>
      <c r="CY30" s="612"/>
      <c r="CZ30" s="615">
        <v>10.4</v>
      </c>
      <c r="DA30" s="640"/>
      <c r="DB30" s="640"/>
      <c r="DC30" s="644"/>
      <c r="DD30" s="619">
        <v>766007</v>
      </c>
      <c r="DE30" s="611"/>
      <c r="DF30" s="611"/>
      <c r="DG30" s="611"/>
      <c r="DH30" s="611"/>
      <c r="DI30" s="611"/>
      <c r="DJ30" s="611"/>
      <c r="DK30" s="612"/>
      <c r="DL30" s="619">
        <v>220272</v>
      </c>
      <c r="DM30" s="611"/>
      <c r="DN30" s="611"/>
      <c r="DO30" s="611"/>
      <c r="DP30" s="611"/>
      <c r="DQ30" s="611"/>
      <c r="DR30" s="611"/>
      <c r="DS30" s="611"/>
      <c r="DT30" s="611"/>
      <c r="DU30" s="611"/>
      <c r="DV30" s="612"/>
      <c r="DW30" s="615">
        <v>7.9</v>
      </c>
      <c r="DX30" s="640"/>
      <c r="DY30" s="640"/>
      <c r="DZ30" s="640"/>
      <c r="EA30" s="640"/>
      <c r="EB30" s="640"/>
      <c r="EC30" s="641"/>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299</v>
      </c>
      <c r="AQ31" s="657"/>
      <c r="AR31" s="657"/>
      <c r="AS31" s="657"/>
      <c r="AT31" s="662" t="s">
        <v>300</v>
      </c>
      <c r="AU31" s="212"/>
      <c r="AV31" s="212"/>
      <c r="AW31" s="212"/>
      <c r="AX31" s="596" t="s">
        <v>178</v>
      </c>
      <c r="AY31" s="597"/>
      <c r="AZ31" s="597"/>
      <c r="BA31" s="597"/>
      <c r="BB31" s="597"/>
      <c r="BC31" s="597"/>
      <c r="BD31" s="597"/>
      <c r="BE31" s="597"/>
      <c r="BF31" s="598"/>
      <c r="BG31" s="666">
        <v>99.2</v>
      </c>
      <c r="BH31" s="654"/>
      <c r="BI31" s="654"/>
      <c r="BJ31" s="654"/>
      <c r="BK31" s="654"/>
      <c r="BL31" s="654"/>
      <c r="BM31" s="605">
        <v>94.8</v>
      </c>
      <c r="BN31" s="654"/>
      <c r="BO31" s="654"/>
      <c r="BP31" s="654"/>
      <c r="BQ31" s="655"/>
      <c r="BR31" s="666">
        <v>98.9</v>
      </c>
      <c r="BS31" s="654"/>
      <c r="BT31" s="654"/>
      <c r="BU31" s="654"/>
      <c r="BV31" s="654"/>
      <c r="BW31" s="654"/>
      <c r="BX31" s="605">
        <v>94.3</v>
      </c>
      <c r="BY31" s="654"/>
      <c r="BZ31" s="654"/>
      <c r="CA31" s="654"/>
      <c r="CB31" s="655"/>
      <c r="CD31" s="648"/>
      <c r="CE31" s="649"/>
      <c r="CF31" s="607" t="s">
        <v>301</v>
      </c>
      <c r="CG31" s="608"/>
      <c r="CH31" s="608"/>
      <c r="CI31" s="608"/>
      <c r="CJ31" s="608"/>
      <c r="CK31" s="608"/>
      <c r="CL31" s="608"/>
      <c r="CM31" s="608"/>
      <c r="CN31" s="608"/>
      <c r="CO31" s="608"/>
      <c r="CP31" s="608"/>
      <c r="CQ31" s="609"/>
      <c r="CR31" s="610">
        <v>15224</v>
      </c>
      <c r="CS31" s="642"/>
      <c r="CT31" s="642"/>
      <c r="CU31" s="642"/>
      <c r="CV31" s="642"/>
      <c r="CW31" s="642"/>
      <c r="CX31" s="642"/>
      <c r="CY31" s="643"/>
      <c r="CZ31" s="615">
        <v>0.2</v>
      </c>
      <c r="DA31" s="640"/>
      <c r="DB31" s="640"/>
      <c r="DC31" s="644"/>
      <c r="DD31" s="619">
        <v>15224</v>
      </c>
      <c r="DE31" s="642"/>
      <c r="DF31" s="642"/>
      <c r="DG31" s="642"/>
      <c r="DH31" s="642"/>
      <c r="DI31" s="642"/>
      <c r="DJ31" s="642"/>
      <c r="DK31" s="643"/>
      <c r="DL31" s="619">
        <v>15224</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15">
      <c r="B32" s="607" t="s">
        <v>302</v>
      </c>
      <c r="C32" s="608"/>
      <c r="D32" s="608"/>
      <c r="E32" s="608"/>
      <c r="F32" s="608"/>
      <c r="G32" s="608"/>
      <c r="H32" s="608"/>
      <c r="I32" s="608"/>
      <c r="J32" s="608"/>
      <c r="K32" s="608"/>
      <c r="L32" s="608"/>
      <c r="M32" s="608"/>
      <c r="N32" s="608"/>
      <c r="O32" s="608"/>
      <c r="P32" s="608"/>
      <c r="Q32" s="609"/>
      <c r="R32" s="610">
        <v>338989</v>
      </c>
      <c r="S32" s="611"/>
      <c r="T32" s="611"/>
      <c r="U32" s="611"/>
      <c r="V32" s="611"/>
      <c r="W32" s="611"/>
      <c r="X32" s="611"/>
      <c r="Y32" s="612"/>
      <c r="Z32" s="613">
        <v>4.3</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303</v>
      </c>
      <c r="AX32" s="607" t="s">
        <v>304</v>
      </c>
      <c r="AY32" s="608"/>
      <c r="AZ32" s="608"/>
      <c r="BA32" s="608"/>
      <c r="BB32" s="608"/>
      <c r="BC32" s="608"/>
      <c r="BD32" s="608"/>
      <c r="BE32" s="608"/>
      <c r="BF32" s="609"/>
      <c r="BG32" s="667">
        <v>99</v>
      </c>
      <c r="BH32" s="642"/>
      <c r="BI32" s="642"/>
      <c r="BJ32" s="642"/>
      <c r="BK32" s="642"/>
      <c r="BL32" s="642"/>
      <c r="BM32" s="616">
        <v>95.6</v>
      </c>
      <c r="BN32" s="642"/>
      <c r="BO32" s="642"/>
      <c r="BP32" s="642"/>
      <c r="BQ32" s="665"/>
      <c r="BR32" s="667">
        <v>98.6</v>
      </c>
      <c r="BS32" s="642"/>
      <c r="BT32" s="642"/>
      <c r="BU32" s="642"/>
      <c r="BV32" s="642"/>
      <c r="BW32" s="642"/>
      <c r="BX32" s="616">
        <v>95.3</v>
      </c>
      <c r="BY32" s="642"/>
      <c r="BZ32" s="642"/>
      <c r="CA32" s="642"/>
      <c r="CB32" s="665"/>
      <c r="CD32" s="650"/>
      <c r="CE32" s="651"/>
      <c r="CF32" s="607" t="s">
        <v>305</v>
      </c>
      <c r="CG32" s="608"/>
      <c r="CH32" s="608"/>
      <c r="CI32" s="608"/>
      <c r="CJ32" s="608"/>
      <c r="CK32" s="608"/>
      <c r="CL32" s="608"/>
      <c r="CM32" s="608"/>
      <c r="CN32" s="608"/>
      <c r="CO32" s="608"/>
      <c r="CP32" s="608"/>
      <c r="CQ32" s="609"/>
      <c r="CR32" s="610">
        <v>18</v>
      </c>
      <c r="CS32" s="611"/>
      <c r="CT32" s="611"/>
      <c r="CU32" s="611"/>
      <c r="CV32" s="611"/>
      <c r="CW32" s="611"/>
      <c r="CX32" s="611"/>
      <c r="CY32" s="612"/>
      <c r="CZ32" s="615">
        <v>0</v>
      </c>
      <c r="DA32" s="640"/>
      <c r="DB32" s="640"/>
      <c r="DC32" s="644"/>
      <c r="DD32" s="619">
        <v>18</v>
      </c>
      <c r="DE32" s="611"/>
      <c r="DF32" s="611"/>
      <c r="DG32" s="611"/>
      <c r="DH32" s="611"/>
      <c r="DI32" s="611"/>
      <c r="DJ32" s="611"/>
      <c r="DK32" s="612"/>
      <c r="DL32" s="619">
        <v>18</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306</v>
      </c>
      <c r="C33" s="608"/>
      <c r="D33" s="608"/>
      <c r="E33" s="608"/>
      <c r="F33" s="608"/>
      <c r="G33" s="608"/>
      <c r="H33" s="608"/>
      <c r="I33" s="608"/>
      <c r="J33" s="608"/>
      <c r="K33" s="608"/>
      <c r="L33" s="608"/>
      <c r="M33" s="608"/>
      <c r="N33" s="608"/>
      <c r="O33" s="608"/>
      <c r="P33" s="608"/>
      <c r="Q33" s="609"/>
      <c r="R33" s="610">
        <v>235751</v>
      </c>
      <c r="S33" s="611"/>
      <c r="T33" s="611"/>
      <c r="U33" s="611"/>
      <c r="V33" s="611"/>
      <c r="W33" s="611"/>
      <c r="X33" s="611"/>
      <c r="Y33" s="612"/>
      <c r="Z33" s="613">
        <v>3</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13"/>
      <c r="AV33" s="213"/>
      <c r="AW33" s="213"/>
      <c r="AX33" s="631" t="s">
        <v>307</v>
      </c>
      <c r="AY33" s="632"/>
      <c r="AZ33" s="632"/>
      <c r="BA33" s="632"/>
      <c r="BB33" s="632"/>
      <c r="BC33" s="632"/>
      <c r="BD33" s="632"/>
      <c r="BE33" s="632"/>
      <c r="BF33" s="633"/>
      <c r="BG33" s="668">
        <v>99.3</v>
      </c>
      <c r="BH33" s="669"/>
      <c r="BI33" s="669"/>
      <c r="BJ33" s="669"/>
      <c r="BK33" s="669"/>
      <c r="BL33" s="669"/>
      <c r="BM33" s="670">
        <v>94.6</v>
      </c>
      <c r="BN33" s="669"/>
      <c r="BO33" s="669"/>
      <c r="BP33" s="669"/>
      <c r="BQ33" s="671"/>
      <c r="BR33" s="668">
        <v>99.3</v>
      </c>
      <c r="BS33" s="669"/>
      <c r="BT33" s="669"/>
      <c r="BU33" s="669"/>
      <c r="BV33" s="669"/>
      <c r="BW33" s="669"/>
      <c r="BX33" s="670">
        <v>94</v>
      </c>
      <c r="BY33" s="669"/>
      <c r="BZ33" s="669"/>
      <c r="CA33" s="669"/>
      <c r="CB33" s="671"/>
      <c r="CD33" s="607" t="s">
        <v>308</v>
      </c>
      <c r="CE33" s="608"/>
      <c r="CF33" s="608"/>
      <c r="CG33" s="608"/>
      <c r="CH33" s="608"/>
      <c r="CI33" s="608"/>
      <c r="CJ33" s="608"/>
      <c r="CK33" s="608"/>
      <c r="CL33" s="608"/>
      <c r="CM33" s="608"/>
      <c r="CN33" s="608"/>
      <c r="CO33" s="608"/>
      <c r="CP33" s="608"/>
      <c r="CQ33" s="609"/>
      <c r="CR33" s="610">
        <v>2368893</v>
      </c>
      <c r="CS33" s="642"/>
      <c r="CT33" s="642"/>
      <c r="CU33" s="642"/>
      <c r="CV33" s="642"/>
      <c r="CW33" s="642"/>
      <c r="CX33" s="642"/>
      <c r="CY33" s="643"/>
      <c r="CZ33" s="615">
        <v>32.1</v>
      </c>
      <c r="DA33" s="640"/>
      <c r="DB33" s="640"/>
      <c r="DC33" s="644"/>
      <c r="DD33" s="619">
        <v>1981029</v>
      </c>
      <c r="DE33" s="642"/>
      <c r="DF33" s="642"/>
      <c r="DG33" s="642"/>
      <c r="DH33" s="642"/>
      <c r="DI33" s="642"/>
      <c r="DJ33" s="642"/>
      <c r="DK33" s="643"/>
      <c r="DL33" s="619">
        <v>1043943</v>
      </c>
      <c r="DM33" s="642"/>
      <c r="DN33" s="642"/>
      <c r="DO33" s="642"/>
      <c r="DP33" s="642"/>
      <c r="DQ33" s="642"/>
      <c r="DR33" s="642"/>
      <c r="DS33" s="642"/>
      <c r="DT33" s="642"/>
      <c r="DU33" s="642"/>
      <c r="DV33" s="643"/>
      <c r="DW33" s="615">
        <v>37.200000000000003</v>
      </c>
      <c r="DX33" s="640"/>
      <c r="DY33" s="640"/>
      <c r="DZ33" s="640"/>
      <c r="EA33" s="640"/>
      <c r="EB33" s="640"/>
      <c r="EC33" s="641"/>
    </row>
    <row r="34" spans="2:133" ht="11.25" customHeight="1" x14ac:dyDescent="0.15">
      <c r="B34" s="607" t="s">
        <v>309</v>
      </c>
      <c r="C34" s="608"/>
      <c r="D34" s="608"/>
      <c r="E34" s="608"/>
      <c r="F34" s="608"/>
      <c r="G34" s="608"/>
      <c r="H34" s="608"/>
      <c r="I34" s="608"/>
      <c r="J34" s="608"/>
      <c r="K34" s="608"/>
      <c r="L34" s="608"/>
      <c r="M34" s="608"/>
      <c r="N34" s="608"/>
      <c r="O34" s="608"/>
      <c r="P34" s="608"/>
      <c r="Q34" s="609"/>
      <c r="R34" s="610">
        <v>6562</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310</v>
      </c>
      <c r="CE34" s="608"/>
      <c r="CF34" s="608"/>
      <c r="CG34" s="608"/>
      <c r="CH34" s="608"/>
      <c r="CI34" s="608"/>
      <c r="CJ34" s="608"/>
      <c r="CK34" s="608"/>
      <c r="CL34" s="608"/>
      <c r="CM34" s="608"/>
      <c r="CN34" s="608"/>
      <c r="CO34" s="608"/>
      <c r="CP34" s="608"/>
      <c r="CQ34" s="609"/>
      <c r="CR34" s="610">
        <v>506250</v>
      </c>
      <c r="CS34" s="611"/>
      <c r="CT34" s="611"/>
      <c r="CU34" s="611"/>
      <c r="CV34" s="611"/>
      <c r="CW34" s="611"/>
      <c r="CX34" s="611"/>
      <c r="CY34" s="612"/>
      <c r="CZ34" s="615">
        <v>6.9</v>
      </c>
      <c r="DA34" s="640"/>
      <c r="DB34" s="640"/>
      <c r="DC34" s="644"/>
      <c r="DD34" s="619">
        <v>315086</v>
      </c>
      <c r="DE34" s="611"/>
      <c r="DF34" s="611"/>
      <c r="DG34" s="611"/>
      <c r="DH34" s="611"/>
      <c r="DI34" s="611"/>
      <c r="DJ34" s="611"/>
      <c r="DK34" s="612"/>
      <c r="DL34" s="619">
        <v>270153</v>
      </c>
      <c r="DM34" s="611"/>
      <c r="DN34" s="611"/>
      <c r="DO34" s="611"/>
      <c r="DP34" s="611"/>
      <c r="DQ34" s="611"/>
      <c r="DR34" s="611"/>
      <c r="DS34" s="611"/>
      <c r="DT34" s="611"/>
      <c r="DU34" s="611"/>
      <c r="DV34" s="612"/>
      <c r="DW34" s="615">
        <v>9.6</v>
      </c>
      <c r="DX34" s="640"/>
      <c r="DY34" s="640"/>
      <c r="DZ34" s="640"/>
      <c r="EA34" s="640"/>
      <c r="EB34" s="640"/>
      <c r="EC34" s="641"/>
    </row>
    <row r="35" spans="2:133" ht="11.25" customHeight="1" x14ac:dyDescent="0.15">
      <c r="B35" s="607" t="s">
        <v>311</v>
      </c>
      <c r="C35" s="608"/>
      <c r="D35" s="608"/>
      <c r="E35" s="608"/>
      <c r="F35" s="608"/>
      <c r="G35" s="608"/>
      <c r="H35" s="608"/>
      <c r="I35" s="608"/>
      <c r="J35" s="608"/>
      <c r="K35" s="608"/>
      <c r="L35" s="608"/>
      <c r="M35" s="608"/>
      <c r="N35" s="608"/>
      <c r="O35" s="608"/>
      <c r="P35" s="608"/>
      <c r="Q35" s="609"/>
      <c r="R35" s="610">
        <v>916917</v>
      </c>
      <c r="S35" s="611"/>
      <c r="T35" s="611"/>
      <c r="U35" s="611"/>
      <c r="V35" s="611"/>
      <c r="W35" s="611"/>
      <c r="X35" s="611"/>
      <c r="Y35" s="612"/>
      <c r="Z35" s="613">
        <v>11.5</v>
      </c>
      <c r="AA35" s="613"/>
      <c r="AB35" s="613"/>
      <c r="AC35" s="613"/>
      <c r="AD35" s="614" t="s">
        <v>122</v>
      </c>
      <c r="AE35" s="614"/>
      <c r="AF35" s="614"/>
      <c r="AG35" s="614"/>
      <c r="AH35" s="614"/>
      <c r="AI35" s="614"/>
      <c r="AJ35" s="614"/>
      <c r="AK35" s="614"/>
      <c r="AL35" s="615" t="s">
        <v>122</v>
      </c>
      <c r="AM35" s="616"/>
      <c r="AN35" s="616"/>
      <c r="AO35" s="617"/>
      <c r="AP35" s="21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6777</v>
      </c>
      <c r="CS35" s="642"/>
      <c r="CT35" s="642"/>
      <c r="CU35" s="642"/>
      <c r="CV35" s="642"/>
      <c r="CW35" s="642"/>
      <c r="CX35" s="642"/>
      <c r="CY35" s="643"/>
      <c r="CZ35" s="615">
        <v>0.1</v>
      </c>
      <c r="DA35" s="640"/>
      <c r="DB35" s="640"/>
      <c r="DC35" s="644"/>
      <c r="DD35" s="619">
        <v>6447</v>
      </c>
      <c r="DE35" s="642"/>
      <c r="DF35" s="642"/>
      <c r="DG35" s="642"/>
      <c r="DH35" s="642"/>
      <c r="DI35" s="642"/>
      <c r="DJ35" s="642"/>
      <c r="DK35" s="643"/>
      <c r="DL35" s="619">
        <v>6447</v>
      </c>
      <c r="DM35" s="642"/>
      <c r="DN35" s="642"/>
      <c r="DO35" s="642"/>
      <c r="DP35" s="642"/>
      <c r="DQ35" s="642"/>
      <c r="DR35" s="642"/>
      <c r="DS35" s="642"/>
      <c r="DT35" s="642"/>
      <c r="DU35" s="642"/>
      <c r="DV35" s="643"/>
      <c r="DW35" s="615">
        <v>0.2</v>
      </c>
      <c r="DX35" s="640"/>
      <c r="DY35" s="640"/>
      <c r="DZ35" s="640"/>
      <c r="EA35" s="640"/>
      <c r="EB35" s="640"/>
      <c r="EC35" s="641"/>
    </row>
    <row r="36" spans="2:133" ht="11.25" customHeight="1" x14ac:dyDescent="0.15">
      <c r="B36" s="607" t="s">
        <v>315</v>
      </c>
      <c r="C36" s="608"/>
      <c r="D36" s="608"/>
      <c r="E36" s="608"/>
      <c r="F36" s="608"/>
      <c r="G36" s="608"/>
      <c r="H36" s="608"/>
      <c r="I36" s="608"/>
      <c r="J36" s="608"/>
      <c r="K36" s="608"/>
      <c r="L36" s="608"/>
      <c r="M36" s="608"/>
      <c r="N36" s="608"/>
      <c r="O36" s="608"/>
      <c r="P36" s="608"/>
      <c r="Q36" s="609"/>
      <c r="R36" s="610">
        <v>445128</v>
      </c>
      <c r="S36" s="611"/>
      <c r="T36" s="611"/>
      <c r="U36" s="611"/>
      <c r="V36" s="611"/>
      <c r="W36" s="611"/>
      <c r="X36" s="611"/>
      <c r="Y36" s="612"/>
      <c r="Z36" s="613">
        <v>5.6</v>
      </c>
      <c r="AA36" s="613"/>
      <c r="AB36" s="613"/>
      <c r="AC36" s="613"/>
      <c r="AD36" s="614" t="s">
        <v>122</v>
      </c>
      <c r="AE36" s="614"/>
      <c r="AF36" s="614"/>
      <c r="AG36" s="614"/>
      <c r="AH36" s="614"/>
      <c r="AI36" s="614"/>
      <c r="AJ36" s="614"/>
      <c r="AK36" s="614"/>
      <c r="AL36" s="615" t="s">
        <v>122</v>
      </c>
      <c r="AM36" s="616"/>
      <c r="AN36" s="616"/>
      <c r="AO36" s="617"/>
      <c r="AP36" s="216"/>
      <c r="AQ36" s="676" t="s">
        <v>316</v>
      </c>
      <c r="AR36" s="677"/>
      <c r="AS36" s="677"/>
      <c r="AT36" s="677"/>
      <c r="AU36" s="677"/>
      <c r="AV36" s="677"/>
      <c r="AW36" s="677"/>
      <c r="AX36" s="677"/>
      <c r="AY36" s="678"/>
      <c r="AZ36" s="599">
        <v>602543</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57836</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530315</v>
      </c>
      <c r="CS36" s="611"/>
      <c r="CT36" s="611"/>
      <c r="CU36" s="611"/>
      <c r="CV36" s="611"/>
      <c r="CW36" s="611"/>
      <c r="CX36" s="611"/>
      <c r="CY36" s="612"/>
      <c r="CZ36" s="615">
        <v>7.2</v>
      </c>
      <c r="DA36" s="640"/>
      <c r="DB36" s="640"/>
      <c r="DC36" s="644"/>
      <c r="DD36" s="619">
        <v>439055</v>
      </c>
      <c r="DE36" s="611"/>
      <c r="DF36" s="611"/>
      <c r="DG36" s="611"/>
      <c r="DH36" s="611"/>
      <c r="DI36" s="611"/>
      <c r="DJ36" s="611"/>
      <c r="DK36" s="612"/>
      <c r="DL36" s="619">
        <v>355443</v>
      </c>
      <c r="DM36" s="611"/>
      <c r="DN36" s="611"/>
      <c r="DO36" s="611"/>
      <c r="DP36" s="611"/>
      <c r="DQ36" s="611"/>
      <c r="DR36" s="611"/>
      <c r="DS36" s="611"/>
      <c r="DT36" s="611"/>
      <c r="DU36" s="611"/>
      <c r="DV36" s="612"/>
      <c r="DW36" s="615">
        <v>12.7</v>
      </c>
      <c r="DX36" s="640"/>
      <c r="DY36" s="640"/>
      <c r="DZ36" s="640"/>
      <c r="EA36" s="640"/>
      <c r="EB36" s="640"/>
      <c r="EC36" s="641"/>
    </row>
    <row r="37" spans="2:133" ht="11.25" customHeight="1" x14ac:dyDescent="0.15">
      <c r="B37" s="607" t="s">
        <v>319</v>
      </c>
      <c r="C37" s="608"/>
      <c r="D37" s="608"/>
      <c r="E37" s="608"/>
      <c r="F37" s="608"/>
      <c r="G37" s="608"/>
      <c r="H37" s="608"/>
      <c r="I37" s="608"/>
      <c r="J37" s="608"/>
      <c r="K37" s="608"/>
      <c r="L37" s="608"/>
      <c r="M37" s="608"/>
      <c r="N37" s="608"/>
      <c r="O37" s="608"/>
      <c r="P37" s="608"/>
      <c r="Q37" s="609"/>
      <c r="R37" s="610">
        <v>35036</v>
      </c>
      <c r="S37" s="611"/>
      <c r="T37" s="611"/>
      <c r="U37" s="611"/>
      <c r="V37" s="611"/>
      <c r="W37" s="611"/>
      <c r="X37" s="611"/>
      <c r="Y37" s="612"/>
      <c r="Z37" s="613">
        <v>0.4</v>
      </c>
      <c r="AA37" s="613"/>
      <c r="AB37" s="613"/>
      <c r="AC37" s="613"/>
      <c r="AD37" s="614" t="s">
        <v>122</v>
      </c>
      <c r="AE37" s="614"/>
      <c r="AF37" s="614"/>
      <c r="AG37" s="614"/>
      <c r="AH37" s="614"/>
      <c r="AI37" s="614"/>
      <c r="AJ37" s="614"/>
      <c r="AK37" s="614"/>
      <c r="AL37" s="615" t="s">
        <v>122</v>
      </c>
      <c r="AM37" s="616"/>
      <c r="AN37" s="616"/>
      <c r="AO37" s="617"/>
      <c r="AQ37" s="673" t="s">
        <v>320</v>
      </c>
      <c r="AR37" s="674"/>
      <c r="AS37" s="674"/>
      <c r="AT37" s="674"/>
      <c r="AU37" s="674"/>
      <c r="AV37" s="674"/>
      <c r="AW37" s="674"/>
      <c r="AX37" s="674"/>
      <c r="AY37" s="675"/>
      <c r="AZ37" s="610">
        <v>176081</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46978</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106863</v>
      </c>
      <c r="CS37" s="642"/>
      <c r="CT37" s="642"/>
      <c r="CU37" s="642"/>
      <c r="CV37" s="642"/>
      <c r="CW37" s="642"/>
      <c r="CX37" s="642"/>
      <c r="CY37" s="643"/>
      <c r="CZ37" s="615">
        <v>1.4</v>
      </c>
      <c r="DA37" s="640"/>
      <c r="DB37" s="640"/>
      <c r="DC37" s="644"/>
      <c r="DD37" s="619">
        <v>106863</v>
      </c>
      <c r="DE37" s="642"/>
      <c r="DF37" s="642"/>
      <c r="DG37" s="642"/>
      <c r="DH37" s="642"/>
      <c r="DI37" s="642"/>
      <c r="DJ37" s="642"/>
      <c r="DK37" s="643"/>
      <c r="DL37" s="619">
        <v>76880</v>
      </c>
      <c r="DM37" s="642"/>
      <c r="DN37" s="642"/>
      <c r="DO37" s="642"/>
      <c r="DP37" s="642"/>
      <c r="DQ37" s="642"/>
      <c r="DR37" s="642"/>
      <c r="DS37" s="642"/>
      <c r="DT37" s="642"/>
      <c r="DU37" s="642"/>
      <c r="DV37" s="643"/>
      <c r="DW37" s="615">
        <v>2.7</v>
      </c>
      <c r="DX37" s="640"/>
      <c r="DY37" s="640"/>
      <c r="DZ37" s="640"/>
      <c r="EA37" s="640"/>
      <c r="EB37" s="640"/>
      <c r="EC37" s="641"/>
    </row>
    <row r="38" spans="2:133" ht="11.25" customHeight="1" x14ac:dyDescent="0.15">
      <c r="B38" s="607" t="s">
        <v>323</v>
      </c>
      <c r="C38" s="608"/>
      <c r="D38" s="608"/>
      <c r="E38" s="608"/>
      <c r="F38" s="608"/>
      <c r="G38" s="608"/>
      <c r="H38" s="608"/>
      <c r="I38" s="608"/>
      <c r="J38" s="608"/>
      <c r="K38" s="608"/>
      <c r="L38" s="608"/>
      <c r="M38" s="608"/>
      <c r="N38" s="608"/>
      <c r="O38" s="608"/>
      <c r="P38" s="608"/>
      <c r="Q38" s="609"/>
      <c r="R38" s="610">
        <v>1921000</v>
      </c>
      <c r="S38" s="611"/>
      <c r="T38" s="611"/>
      <c r="U38" s="611"/>
      <c r="V38" s="611"/>
      <c r="W38" s="611"/>
      <c r="X38" s="611"/>
      <c r="Y38" s="612"/>
      <c r="Z38" s="613">
        <v>24.2</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10755</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954</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591788</v>
      </c>
      <c r="CS38" s="611"/>
      <c r="CT38" s="611"/>
      <c r="CU38" s="611"/>
      <c r="CV38" s="611"/>
      <c r="CW38" s="611"/>
      <c r="CX38" s="611"/>
      <c r="CY38" s="612"/>
      <c r="CZ38" s="615">
        <v>8</v>
      </c>
      <c r="DA38" s="640"/>
      <c r="DB38" s="640"/>
      <c r="DC38" s="644"/>
      <c r="DD38" s="619">
        <v>516296</v>
      </c>
      <c r="DE38" s="611"/>
      <c r="DF38" s="611"/>
      <c r="DG38" s="611"/>
      <c r="DH38" s="611"/>
      <c r="DI38" s="611"/>
      <c r="DJ38" s="611"/>
      <c r="DK38" s="612"/>
      <c r="DL38" s="619">
        <v>411900</v>
      </c>
      <c r="DM38" s="611"/>
      <c r="DN38" s="611"/>
      <c r="DO38" s="611"/>
      <c r="DP38" s="611"/>
      <c r="DQ38" s="611"/>
      <c r="DR38" s="611"/>
      <c r="DS38" s="611"/>
      <c r="DT38" s="611"/>
      <c r="DU38" s="611"/>
      <c r="DV38" s="612"/>
      <c r="DW38" s="615">
        <v>14.7</v>
      </c>
      <c r="DX38" s="640"/>
      <c r="DY38" s="640"/>
      <c r="DZ38" s="640"/>
      <c r="EA38" s="640"/>
      <c r="EB38" s="640"/>
      <c r="EC38" s="641"/>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6603</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1485</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733763</v>
      </c>
      <c r="CS39" s="642"/>
      <c r="CT39" s="642"/>
      <c r="CU39" s="642"/>
      <c r="CV39" s="642"/>
      <c r="CW39" s="642"/>
      <c r="CX39" s="642"/>
      <c r="CY39" s="643"/>
      <c r="CZ39" s="615">
        <v>9.9</v>
      </c>
      <c r="DA39" s="640"/>
      <c r="DB39" s="640"/>
      <c r="DC39" s="644"/>
      <c r="DD39" s="619">
        <v>704145</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331</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2"/>
      <c r="BE40" s="642"/>
      <c r="BF40" s="665"/>
      <c r="BG40" s="658" t="s">
        <v>333</v>
      </c>
      <c r="BH40" s="659"/>
      <c r="BI40" s="659"/>
      <c r="BJ40" s="659"/>
      <c r="BK40" s="659"/>
      <c r="BL40" s="217"/>
      <c r="BM40" s="608" t="s">
        <v>334</v>
      </c>
      <c r="BN40" s="608"/>
      <c r="BO40" s="608"/>
      <c r="BP40" s="608"/>
      <c r="BQ40" s="608"/>
      <c r="BR40" s="608"/>
      <c r="BS40" s="608"/>
      <c r="BT40" s="608"/>
      <c r="BU40" s="609"/>
      <c r="BV40" s="610">
        <v>89</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336</v>
      </c>
      <c r="C41" s="632"/>
      <c r="D41" s="632"/>
      <c r="E41" s="632"/>
      <c r="F41" s="632"/>
      <c r="G41" s="632"/>
      <c r="H41" s="632"/>
      <c r="I41" s="632"/>
      <c r="J41" s="632"/>
      <c r="K41" s="632"/>
      <c r="L41" s="632"/>
      <c r="M41" s="632"/>
      <c r="N41" s="632"/>
      <c r="O41" s="632"/>
      <c r="P41" s="632"/>
      <c r="Q41" s="633"/>
      <c r="R41" s="682">
        <v>7950446</v>
      </c>
      <c r="S41" s="683"/>
      <c r="T41" s="683"/>
      <c r="U41" s="683"/>
      <c r="V41" s="683"/>
      <c r="W41" s="683"/>
      <c r="X41" s="683"/>
      <c r="Y41" s="687"/>
      <c r="Z41" s="688">
        <v>100</v>
      </c>
      <c r="AA41" s="688"/>
      <c r="AB41" s="688"/>
      <c r="AC41" s="688"/>
      <c r="AD41" s="689">
        <v>2805123</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83753</v>
      </c>
      <c r="BA41" s="611"/>
      <c r="BB41" s="611"/>
      <c r="BC41" s="611"/>
      <c r="BD41" s="642"/>
      <c r="BE41" s="642"/>
      <c r="BF41" s="665"/>
      <c r="BG41" s="658"/>
      <c r="BH41" s="659"/>
      <c r="BI41" s="659"/>
      <c r="BJ41" s="659"/>
      <c r="BK41" s="659"/>
      <c r="BL41" s="217"/>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325351</v>
      </c>
      <c r="BA42" s="683"/>
      <c r="BB42" s="683"/>
      <c r="BC42" s="683"/>
      <c r="BD42" s="669"/>
      <c r="BE42" s="669"/>
      <c r="BF42" s="671"/>
      <c r="BG42" s="660"/>
      <c r="BH42" s="661"/>
      <c r="BI42" s="661"/>
      <c r="BJ42" s="661"/>
      <c r="BK42" s="661"/>
      <c r="BL42" s="218"/>
      <c r="BM42" s="632" t="s">
        <v>341</v>
      </c>
      <c r="BN42" s="632"/>
      <c r="BO42" s="632"/>
      <c r="BP42" s="632"/>
      <c r="BQ42" s="632"/>
      <c r="BR42" s="632"/>
      <c r="BS42" s="632"/>
      <c r="BT42" s="632"/>
      <c r="BU42" s="633"/>
      <c r="BV42" s="682">
        <v>395</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2684370</v>
      </c>
      <c r="CS42" s="642"/>
      <c r="CT42" s="642"/>
      <c r="CU42" s="642"/>
      <c r="CV42" s="642"/>
      <c r="CW42" s="642"/>
      <c r="CX42" s="642"/>
      <c r="CY42" s="643"/>
      <c r="CZ42" s="615">
        <v>36.299999999999997</v>
      </c>
      <c r="DA42" s="640"/>
      <c r="DB42" s="640"/>
      <c r="DC42" s="644"/>
      <c r="DD42" s="619">
        <v>180899</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343</v>
      </c>
      <c r="CD43" s="607" t="s">
        <v>344</v>
      </c>
      <c r="CE43" s="608"/>
      <c r="CF43" s="608"/>
      <c r="CG43" s="608"/>
      <c r="CH43" s="608"/>
      <c r="CI43" s="608"/>
      <c r="CJ43" s="608"/>
      <c r="CK43" s="608"/>
      <c r="CL43" s="608"/>
      <c r="CM43" s="608"/>
      <c r="CN43" s="608"/>
      <c r="CO43" s="608"/>
      <c r="CP43" s="608"/>
      <c r="CQ43" s="609"/>
      <c r="CR43" s="610">
        <v>49700</v>
      </c>
      <c r="CS43" s="642"/>
      <c r="CT43" s="642"/>
      <c r="CU43" s="642"/>
      <c r="CV43" s="642"/>
      <c r="CW43" s="642"/>
      <c r="CX43" s="642"/>
      <c r="CY43" s="643"/>
      <c r="CZ43" s="615">
        <v>0.7</v>
      </c>
      <c r="DA43" s="640"/>
      <c r="DB43" s="640"/>
      <c r="DC43" s="644"/>
      <c r="DD43" s="619">
        <v>43100</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2684370</v>
      </c>
      <c r="CS44" s="611"/>
      <c r="CT44" s="611"/>
      <c r="CU44" s="611"/>
      <c r="CV44" s="611"/>
      <c r="CW44" s="611"/>
      <c r="CX44" s="611"/>
      <c r="CY44" s="612"/>
      <c r="CZ44" s="615">
        <v>36.299999999999997</v>
      </c>
      <c r="DA44" s="616"/>
      <c r="DB44" s="616"/>
      <c r="DC44" s="622"/>
      <c r="DD44" s="619">
        <v>180899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399578</v>
      </c>
      <c r="CS45" s="642"/>
      <c r="CT45" s="642"/>
      <c r="CU45" s="642"/>
      <c r="CV45" s="642"/>
      <c r="CW45" s="642"/>
      <c r="CX45" s="642"/>
      <c r="CY45" s="643"/>
      <c r="CZ45" s="615">
        <v>5.4</v>
      </c>
      <c r="DA45" s="640"/>
      <c r="DB45" s="640"/>
      <c r="DC45" s="644"/>
      <c r="DD45" s="619">
        <v>12631</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48"/>
      <c r="CE46" s="649"/>
      <c r="CF46" s="607" t="s">
        <v>349</v>
      </c>
      <c r="CG46" s="608"/>
      <c r="CH46" s="608"/>
      <c r="CI46" s="608"/>
      <c r="CJ46" s="608"/>
      <c r="CK46" s="608"/>
      <c r="CL46" s="608"/>
      <c r="CM46" s="608"/>
      <c r="CN46" s="608"/>
      <c r="CO46" s="608"/>
      <c r="CP46" s="608"/>
      <c r="CQ46" s="609"/>
      <c r="CR46" s="610">
        <v>2284792</v>
      </c>
      <c r="CS46" s="611"/>
      <c r="CT46" s="611"/>
      <c r="CU46" s="611"/>
      <c r="CV46" s="611"/>
      <c r="CW46" s="611"/>
      <c r="CX46" s="611"/>
      <c r="CY46" s="612"/>
      <c r="CZ46" s="615">
        <v>30.9</v>
      </c>
      <c r="DA46" s="616"/>
      <c r="DB46" s="616"/>
      <c r="DC46" s="622"/>
      <c r="DD46" s="619">
        <v>168268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48"/>
      <c r="CE47" s="649"/>
      <c r="CF47" s="607" t="s">
        <v>350</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352</v>
      </c>
      <c r="CE49" s="632"/>
      <c r="CF49" s="632"/>
      <c r="CG49" s="632"/>
      <c r="CH49" s="632"/>
      <c r="CI49" s="632"/>
      <c r="CJ49" s="632"/>
      <c r="CK49" s="632"/>
      <c r="CL49" s="632"/>
      <c r="CM49" s="632"/>
      <c r="CN49" s="632"/>
      <c r="CO49" s="632"/>
      <c r="CP49" s="632"/>
      <c r="CQ49" s="633"/>
      <c r="CR49" s="682">
        <v>7388965</v>
      </c>
      <c r="CS49" s="669"/>
      <c r="CT49" s="669"/>
      <c r="CU49" s="669"/>
      <c r="CV49" s="669"/>
      <c r="CW49" s="669"/>
      <c r="CX49" s="669"/>
      <c r="CY49" s="698"/>
      <c r="CZ49" s="690">
        <v>100</v>
      </c>
      <c r="DA49" s="699"/>
      <c r="DB49" s="699"/>
      <c r="DC49" s="700"/>
      <c r="DD49" s="701">
        <v>4091879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SiUftwODOYIxkeYldtsBDtOv0Bzwn9vW3kZMRLiUMO6aUM5LXDYypXHPw1vzLNW6P7ZCcRq3mFKXVjCHGzBG6A==" saltValue="3wWo3x7jBrCrFZ+2vL2rD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354</v>
      </c>
      <c r="DK2" s="710"/>
      <c r="DL2" s="710"/>
      <c r="DM2" s="710"/>
      <c r="DN2" s="710"/>
      <c r="DO2" s="711"/>
      <c r="DP2" s="222"/>
      <c r="DQ2" s="709" t="s">
        <v>355</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26"/>
      <c r="BA5" s="226"/>
      <c r="BB5" s="226"/>
      <c r="BC5" s="226"/>
      <c r="BD5" s="226"/>
      <c r="BE5" s="227"/>
      <c r="BF5" s="227"/>
      <c r="BG5" s="227"/>
      <c r="BH5" s="227"/>
      <c r="BI5" s="227"/>
      <c r="BJ5" s="227"/>
      <c r="BK5" s="227"/>
      <c r="BL5" s="227"/>
      <c r="BM5" s="227"/>
      <c r="BN5" s="227"/>
      <c r="BO5" s="227"/>
      <c r="BP5" s="227"/>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15">
      <c r="A7" s="230">
        <v>1</v>
      </c>
      <c r="B7" s="736" t="s">
        <v>375</v>
      </c>
      <c r="C7" s="737"/>
      <c r="D7" s="737"/>
      <c r="E7" s="737"/>
      <c r="F7" s="737"/>
      <c r="G7" s="737"/>
      <c r="H7" s="737"/>
      <c r="I7" s="737"/>
      <c r="J7" s="737"/>
      <c r="K7" s="737"/>
      <c r="L7" s="737"/>
      <c r="M7" s="737"/>
      <c r="N7" s="737"/>
      <c r="O7" s="737"/>
      <c r="P7" s="738"/>
      <c r="Q7" s="739">
        <v>7771</v>
      </c>
      <c r="R7" s="740"/>
      <c r="S7" s="740"/>
      <c r="T7" s="740"/>
      <c r="U7" s="740"/>
      <c r="V7" s="740">
        <v>7326</v>
      </c>
      <c r="W7" s="740"/>
      <c r="X7" s="740"/>
      <c r="Y7" s="740"/>
      <c r="Z7" s="740"/>
      <c r="AA7" s="740">
        <v>445</v>
      </c>
      <c r="AB7" s="740"/>
      <c r="AC7" s="740"/>
      <c r="AD7" s="740"/>
      <c r="AE7" s="741"/>
      <c r="AF7" s="742">
        <v>309</v>
      </c>
      <c r="AG7" s="743"/>
      <c r="AH7" s="743"/>
      <c r="AI7" s="743"/>
      <c r="AJ7" s="744"/>
      <c r="AK7" s="745">
        <v>917</v>
      </c>
      <c r="AL7" s="746"/>
      <c r="AM7" s="746"/>
      <c r="AN7" s="746"/>
      <c r="AO7" s="746"/>
      <c r="AP7" s="746">
        <v>5020</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28"/>
    </row>
    <row r="8" spans="1:131" s="229" customFormat="1" ht="26.25" customHeight="1" x14ac:dyDescent="0.15">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8"/>
    </row>
    <row r="9" spans="1:131" s="229" customFormat="1" ht="26.25" customHeight="1" x14ac:dyDescent="0.15">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15">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15">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15">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15">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15">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15">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15">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15">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15">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15">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15">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15">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
      <c r="A23" s="234" t="s">
        <v>377</v>
      </c>
      <c r="B23" s="776" t="s">
        <v>378</v>
      </c>
      <c r="C23" s="777"/>
      <c r="D23" s="777"/>
      <c r="E23" s="777"/>
      <c r="F23" s="777"/>
      <c r="G23" s="777"/>
      <c r="H23" s="777"/>
      <c r="I23" s="777"/>
      <c r="J23" s="777"/>
      <c r="K23" s="777"/>
      <c r="L23" s="777"/>
      <c r="M23" s="777"/>
      <c r="N23" s="777"/>
      <c r="O23" s="777"/>
      <c r="P23" s="778"/>
      <c r="Q23" s="779">
        <v>7950</v>
      </c>
      <c r="R23" s="780"/>
      <c r="S23" s="780"/>
      <c r="T23" s="780"/>
      <c r="U23" s="780"/>
      <c r="V23" s="780">
        <v>7389</v>
      </c>
      <c r="W23" s="780"/>
      <c r="X23" s="780"/>
      <c r="Y23" s="780"/>
      <c r="Z23" s="780"/>
      <c r="AA23" s="780">
        <v>561</v>
      </c>
      <c r="AB23" s="780"/>
      <c r="AC23" s="780"/>
      <c r="AD23" s="780"/>
      <c r="AE23" s="781"/>
      <c r="AF23" s="782">
        <v>309</v>
      </c>
      <c r="AG23" s="780"/>
      <c r="AH23" s="780"/>
      <c r="AI23" s="780"/>
      <c r="AJ23" s="783"/>
      <c r="AK23" s="784"/>
      <c r="AL23" s="785"/>
      <c r="AM23" s="785"/>
      <c r="AN23" s="785"/>
      <c r="AO23" s="785"/>
      <c r="AP23" s="780">
        <v>5020</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6">
        <v>1</v>
      </c>
      <c r="B28" s="736" t="s">
        <v>389</v>
      </c>
      <c r="C28" s="737"/>
      <c r="D28" s="737"/>
      <c r="E28" s="737"/>
      <c r="F28" s="737"/>
      <c r="G28" s="737"/>
      <c r="H28" s="737"/>
      <c r="I28" s="737"/>
      <c r="J28" s="737"/>
      <c r="K28" s="737"/>
      <c r="L28" s="737"/>
      <c r="M28" s="737"/>
      <c r="N28" s="737"/>
      <c r="O28" s="737"/>
      <c r="P28" s="738"/>
      <c r="Q28" s="809">
        <v>898</v>
      </c>
      <c r="R28" s="810"/>
      <c r="S28" s="810"/>
      <c r="T28" s="810"/>
      <c r="U28" s="810"/>
      <c r="V28" s="810">
        <v>840</v>
      </c>
      <c r="W28" s="810"/>
      <c r="X28" s="810"/>
      <c r="Y28" s="810"/>
      <c r="Z28" s="810"/>
      <c r="AA28" s="810">
        <v>58</v>
      </c>
      <c r="AB28" s="810"/>
      <c r="AC28" s="810"/>
      <c r="AD28" s="810"/>
      <c r="AE28" s="811"/>
      <c r="AF28" s="812">
        <v>58</v>
      </c>
      <c r="AG28" s="810"/>
      <c r="AH28" s="810"/>
      <c r="AI28" s="810"/>
      <c r="AJ28" s="813"/>
      <c r="AK28" s="814">
        <v>84</v>
      </c>
      <c r="AL28" s="815"/>
      <c r="AM28" s="815"/>
      <c r="AN28" s="815"/>
      <c r="AO28" s="815"/>
      <c r="AP28" s="815" t="s">
        <v>546</v>
      </c>
      <c r="AQ28" s="815"/>
      <c r="AR28" s="815"/>
      <c r="AS28" s="815"/>
      <c r="AT28" s="815"/>
      <c r="AU28" s="815" t="s">
        <v>546</v>
      </c>
      <c r="AV28" s="815"/>
      <c r="AW28" s="815"/>
      <c r="AX28" s="815"/>
      <c r="AY28" s="815"/>
      <c r="AZ28" s="816" t="s">
        <v>546</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6">
        <v>2</v>
      </c>
      <c r="B29" s="767" t="s">
        <v>390</v>
      </c>
      <c r="C29" s="768"/>
      <c r="D29" s="768"/>
      <c r="E29" s="768"/>
      <c r="F29" s="768"/>
      <c r="G29" s="768"/>
      <c r="H29" s="768"/>
      <c r="I29" s="768"/>
      <c r="J29" s="768"/>
      <c r="K29" s="768"/>
      <c r="L29" s="768"/>
      <c r="M29" s="768"/>
      <c r="N29" s="768"/>
      <c r="O29" s="768"/>
      <c r="P29" s="769"/>
      <c r="Q29" s="770">
        <v>970</v>
      </c>
      <c r="R29" s="771"/>
      <c r="S29" s="771"/>
      <c r="T29" s="771"/>
      <c r="U29" s="771"/>
      <c r="V29" s="771">
        <v>937</v>
      </c>
      <c r="W29" s="771"/>
      <c r="X29" s="771"/>
      <c r="Y29" s="771"/>
      <c r="Z29" s="771"/>
      <c r="AA29" s="771">
        <v>33</v>
      </c>
      <c r="AB29" s="771"/>
      <c r="AC29" s="771"/>
      <c r="AD29" s="771"/>
      <c r="AE29" s="772"/>
      <c r="AF29" s="773">
        <v>33</v>
      </c>
      <c r="AG29" s="774"/>
      <c r="AH29" s="774"/>
      <c r="AI29" s="774"/>
      <c r="AJ29" s="775"/>
      <c r="AK29" s="821">
        <v>171</v>
      </c>
      <c r="AL29" s="817"/>
      <c r="AM29" s="817"/>
      <c r="AN29" s="817"/>
      <c r="AO29" s="817"/>
      <c r="AP29" s="817" t="s">
        <v>546</v>
      </c>
      <c r="AQ29" s="817"/>
      <c r="AR29" s="817"/>
      <c r="AS29" s="817"/>
      <c r="AT29" s="817"/>
      <c r="AU29" s="817" t="s">
        <v>546</v>
      </c>
      <c r="AV29" s="817"/>
      <c r="AW29" s="817"/>
      <c r="AX29" s="817"/>
      <c r="AY29" s="817"/>
      <c r="AZ29" s="818" t="s">
        <v>546</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6">
        <v>3</v>
      </c>
      <c r="B30" s="767" t="s">
        <v>391</v>
      </c>
      <c r="C30" s="768"/>
      <c r="D30" s="768"/>
      <c r="E30" s="768"/>
      <c r="F30" s="768"/>
      <c r="G30" s="768"/>
      <c r="H30" s="768"/>
      <c r="I30" s="768"/>
      <c r="J30" s="768"/>
      <c r="K30" s="768"/>
      <c r="L30" s="768"/>
      <c r="M30" s="768"/>
      <c r="N30" s="768"/>
      <c r="O30" s="768"/>
      <c r="P30" s="769"/>
      <c r="Q30" s="770">
        <v>148</v>
      </c>
      <c r="R30" s="771"/>
      <c r="S30" s="771"/>
      <c r="T30" s="771"/>
      <c r="U30" s="771"/>
      <c r="V30" s="771">
        <v>144</v>
      </c>
      <c r="W30" s="771"/>
      <c r="X30" s="771"/>
      <c r="Y30" s="771"/>
      <c r="Z30" s="771"/>
      <c r="AA30" s="771">
        <v>4</v>
      </c>
      <c r="AB30" s="771"/>
      <c r="AC30" s="771"/>
      <c r="AD30" s="771"/>
      <c r="AE30" s="772"/>
      <c r="AF30" s="773">
        <v>4</v>
      </c>
      <c r="AG30" s="774"/>
      <c r="AH30" s="774"/>
      <c r="AI30" s="774"/>
      <c r="AJ30" s="775"/>
      <c r="AK30" s="821">
        <v>41</v>
      </c>
      <c r="AL30" s="817"/>
      <c r="AM30" s="817"/>
      <c r="AN30" s="817"/>
      <c r="AO30" s="817"/>
      <c r="AP30" s="817" t="s">
        <v>546</v>
      </c>
      <c r="AQ30" s="817"/>
      <c r="AR30" s="817"/>
      <c r="AS30" s="817"/>
      <c r="AT30" s="817"/>
      <c r="AU30" s="817" t="s">
        <v>546</v>
      </c>
      <c r="AV30" s="817"/>
      <c r="AW30" s="817"/>
      <c r="AX30" s="817"/>
      <c r="AY30" s="817"/>
      <c r="AZ30" s="818" t="s">
        <v>546</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6">
        <v>4</v>
      </c>
      <c r="B31" s="767" t="s">
        <v>392</v>
      </c>
      <c r="C31" s="768"/>
      <c r="D31" s="768"/>
      <c r="E31" s="768"/>
      <c r="F31" s="768"/>
      <c r="G31" s="768"/>
      <c r="H31" s="768"/>
      <c r="I31" s="768"/>
      <c r="J31" s="768"/>
      <c r="K31" s="768"/>
      <c r="L31" s="768"/>
      <c r="M31" s="768"/>
      <c r="N31" s="768"/>
      <c r="O31" s="768"/>
      <c r="P31" s="769"/>
      <c r="Q31" s="770">
        <v>123</v>
      </c>
      <c r="R31" s="771"/>
      <c r="S31" s="771"/>
      <c r="T31" s="771"/>
      <c r="U31" s="771"/>
      <c r="V31" s="771">
        <v>104</v>
      </c>
      <c r="W31" s="771"/>
      <c r="X31" s="771"/>
      <c r="Y31" s="771"/>
      <c r="Z31" s="771"/>
      <c r="AA31" s="771">
        <v>18</v>
      </c>
      <c r="AB31" s="771"/>
      <c r="AC31" s="771"/>
      <c r="AD31" s="771"/>
      <c r="AE31" s="772"/>
      <c r="AF31" s="773">
        <v>408</v>
      </c>
      <c r="AG31" s="774"/>
      <c r="AH31" s="774"/>
      <c r="AI31" s="774"/>
      <c r="AJ31" s="775"/>
      <c r="AK31" s="821">
        <v>0</v>
      </c>
      <c r="AL31" s="817"/>
      <c r="AM31" s="817"/>
      <c r="AN31" s="817"/>
      <c r="AO31" s="817"/>
      <c r="AP31" s="817">
        <v>151</v>
      </c>
      <c r="AQ31" s="817"/>
      <c r="AR31" s="817"/>
      <c r="AS31" s="817"/>
      <c r="AT31" s="817"/>
      <c r="AU31" s="817" t="s">
        <v>561</v>
      </c>
      <c r="AV31" s="817"/>
      <c r="AW31" s="817"/>
      <c r="AX31" s="817"/>
      <c r="AY31" s="817"/>
      <c r="AZ31" s="818" t="s">
        <v>546</v>
      </c>
      <c r="BA31" s="818"/>
      <c r="BB31" s="818"/>
      <c r="BC31" s="818"/>
      <c r="BD31" s="818"/>
      <c r="BE31" s="819" t="s">
        <v>393</v>
      </c>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6">
        <v>5</v>
      </c>
      <c r="B32" s="767" t="s">
        <v>394</v>
      </c>
      <c r="C32" s="768"/>
      <c r="D32" s="768"/>
      <c r="E32" s="768"/>
      <c r="F32" s="768"/>
      <c r="G32" s="768"/>
      <c r="H32" s="768"/>
      <c r="I32" s="768"/>
      <c r="J32" s="768"/>
      <c r="K32" s="768"/>
      <c r="L32" s="768"/>
      <c r="M32" s="768"/>
      <c r="N32" s="768"/>
      <c r="O32" s="768"/>
      <c r="P32" s="769"/>
      <c r="Q32" s="770">
        <v>536</v>
      </c>
      <c r="R32" s="771"/>
      <c r="S32" s="771"/>
      <c r="T32" s="771"/>
      <c r="U32" s="771"/>
      <c r="V32" s="771">
        <v>458</v>
      </c>
      <c r="W32" s="771"/>
      <c r="X32" s="771"/>
      <c r="Y32" s="771"/>
      <c r="Z32" s="771"/>
      <c r="AA32" s="771">
        <v>79</v>
      </c>
      <c r="AB32" s="771"/>
      <c r="AC32" s="771"/>
      <c r="AD32" s="771"/>
      <c r="AE32" s="772"/>
      <c r="AF32" s="773">
        <v>79</v>
      </c>
      <c r="AG32" s="774"/>
      <c r="AH32" s="774"/>
      <c r="AI32" s="774"/>
      <c r="AJ32" s="775"/>
      <c r="AK32" s="821">
        <v>157</v>
      </c>
      <c r="AL32" s="817"/>
      <c r="AM32" s="817"/>
      <c r="AN32" s="817"/>
      <c r="AO32" s="817"/>
      <c r="AP32" s="817">
        <v>1674</v>
      </c>
      <c r="AQ32" s="817"/>
      <c r="AR32" s="817"/>
      <c r="AS32" s="817"/>
      <c r="AT32" s="817"/>
      <c r="AU32" s="817">
        <v>1066</v>
      </c>
      <c r="AV32" s="817"/>
      <c r="AW32" s="817"/>
      <c r="AX32" s="817"/>
      <c r="AY32" s="817"/>
      <c r="AZ32" s="818" t="s">
        <v>546</v>
      </c>
      <c r="BA32" s="818"/>
      <c r="BB32" s="818"/>
      <c r="BC32" s="818"/>
      <c r="BD32" s="818"/>
      <c r="BE32" s="819" t="s">
        <v>395</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6">
        <v>6</v>
      </c>
      <c r="B33" s="767" t="s">
        <v>396</v>
      </c>
      <c r="C33" s="768"/>
      <c r="D33" s="768"/>
      <c r="E33" s="768"/>
      <c r="F33" s="768"/>
      <c r="G33" s="768"/>
      <c r="H33" s="768"/>
      <c r="I33" s="768"/>
      <c r="J33" s="768"/>
      <c r="K33" s="768"/>
      <c r="L33" s="768"/>
      <c r="M33" s="768"/>
      <c r="N33" s="768"/>
      <c r="O33" s="768"/>
      <c r="P33" s="769"/>
      <c r="Q33" s="770">
        <v>72</v>
      </c>
      <c r="R33" s="771"/>
      <c r="S33" s="771"/>
      <c r="T33" s="771"/>
      <c r="U33" s="771"/>
      <c r="V33" s="771">
        <v>54</v>
      </c>
      <c r="W33" s="771"/>
      <c r="X33" s="771"/>
      <c r="Y33" s="771"/>
      <c r="Z33" s="771"/>
      <c r="AA33" s="771">
        <v>18</v>
      </c>
      <c r="AB33" s="771"/>
      <c r="AC33" s="771"/>
      <c r="AD33" s="771"/>
      <c r="AE33" s="772"/>
      <c r="AF33" s="773">
        <v>18</v>
      </c>
      <c r="AG33" s="774"/>
      <c r="AH33" s="774"/>
      <c r="AI33" s="774"/>
      <c r="AJ33" s="775"/>
      <c r="AK33" s="821">
        <v>2</v>
      </c>
      <c r="AL33" s="817"/>
      <c r="AM33" s="817"/>
      <c r="AN33" s="817"/>
      <c r="AO33" s="817"/>
      <c r="AP33" s="817">
        <v>69</v>
      </c>
      <c r="AQ33" s="817"/>
      <c r="AR33" s="817"/>
      <c r="AS33" s="817"/>
      <c r="AT33" s="817"/>
      <c r="AU33" s="817">
        <v>15</v>
      </c>
      <c r="AV33" s="817"/>
      <c r="AW33" s="817"/>
      <c r="AX33" s="817"/>
      <c r="AY33" s="817"/>
      <c r="AZ33" s="818" t="s">
        <v>546</v>
      </c>
      <c r="BA33" s="818"/>
      <c r="BB33" s="818"/>
      <c r="BC33" s="818"/>
      <c r="BD33" s="818"/>
      <c r="BE33" s="819" t="s">
        <v>395</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4" t="s">
        <v>377</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599</v>
      </c>
      <c r="AG63" s="831"/>
      <c r="AH63" s="831"/>
      <c r="AI63" s="831"/>
      <c r="AJ63" s="832"/>
      <c r="AK63" s="833"/>
      <c r="AL63" s="828"/>
      <c r="AM63" s="828"/>
      <c r="AN63" s="828"/>
      <c r="AO63" s="828"/>
      <c r="AP63" s="831">
        <v>1893</v>
      </c>
      <c r="AQ63" s="831"/>
      <c r="AR63" s="831"/>
      <c r="AS63" s="831"/>
      <c r="AT63" s="831"/>
      <c r="AU63" s="831">
        <v>1081</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400</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401</v>
      </c>
      <c r="AV66" s="721"/>
      <c r="AW66" s="721"/>
      <c r="AX66" s="721"/>
      <c r="AY66" s="722"/>
      <c r="AZ66" s="720" t="s">
        <v>365</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0">
        <v>1</v>
      </c>
      <c r="B68" s="856" t="s">
        <v>547</v>
      </c>
      <c r="C68" s="857"/>
      <c r="D68" s="857"/>
      <c r="E68" s="857"/>
      <c r="F68" s="857"/>
      <c r="G68" s="857"/>
      <c r="H68" s="857"/>
      <c r="I68" s="857"/>
      <c r="J68" s="857"/>
      <c r="K68" s="857"/>
      <c r="L68" s="857"/>
      <c r="M68" s="857"/>
      <c r="N68" s="857"/>
      <c r="O68" s="857"/>
      <c r="P68" s="858"/>
      <c r="Q68" s="859">
        <v>3</v>
      </c>
      <c r="R68" s="853"/>
      <c r="S68" s="853"/>
      <c r="T68" s="853"/>
      <c r="U68" s="853"/>
      <c r="V68" s="853">
        <v>1</v>
      </c>
      <c r="W68" s="853"/>
      <c r="X68" s="853"/>
      <c r="Y68" s="853"/>
      <c r="Z68" s="853"/>
      <c r="AA68" s="853">
        <v>2</v>
      </c>
      <c r="AB68" s="853"/>
      <c r="AC68" s="853"/>
      <c r="AD68" s="853"/>
      <c r="AE68" s="853"/>
      <c r="AF68" s="853">
        <v>2</v>
      </c>
      <c r="AG68" s="853"/>
      <c r="AH68" s="853"/>
      <c r="AI68" s="853"/>
      <c r="AJ68" s="853"/>
      <c r="AK68" s="853" t="s">
        <v>546</v>
      </c>
      <c r="AL68" s="853"/>
      <c r="AM68" s="853"/>
      <c r="AN68" s="853"/>
      <c r="AO68" s="853"/>
      <c r="AP68" s="853" t="s">
        <v>546</v>
      </c>
      <c r="AQ68" s="853"/>
      <c r="AR68" s="853"/>
      <c r="AS68" s="853"/>
      <c r="AT68" s="853"/>
      <c r="AU68" s="853" t="s">
        <v>546</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2">
        <v>2</v>
      </c>
      <c r="B69" s="860" t="s">
        <v>548</v>
      </c>
      <c r="C69" s="861"/>
      <c r="D69" s="861"/>
      <c r="E69" s="861"/>
      <c r="F69" s="861"/>
      <c r="G69" s="861"/>
      <c r="H69" s="861"/>
      <c r="I69" s="861"/>
      <c r="J69" s="861"/>
      <c r="K69" s="861"/>
      <c r="L69" s="861"/>
      <c r="M69" s="861"/>
      <c r="N69" s="861"/>
      <c r="O69" s="861"/>
      <c r="P69" s="862"/>
      <c r="Q69" s="863">
        <v>5665</v>
      </c>
      <c r="R69" s="817"/>
      <c r="S69" s="817"/>
      <c r="T69" s="817"/>
      <c r="U69" s="817"/>
      <c r="V69" s="817">
        <v>5575</v>
      </c>
      <c r="W69" s="817"/>
      <c r="X69" s="817"/>
      <c r="Y69" s="817"/>
      <c r="Z69" s="817"/>
      <c r="AA69" s="817">
        <v>90</v>
      </c>
      <c r="AB69" s="817"/>
      <c r="AC69" s="817"/>
      <c r="AD69" s="817"/>
      <c r="AE69" s="817"/>
      <c r="AF69" s="817">
        <v>90</v>
      </c>
      <c r="AG69" s="817"/>
      <c r="AH69" s="817"/>
      <c r="AI69" s="817"/>
      <c r="AJ69" s="817"/>
      <c r="AK69" s="817">
        <v>45</v>
      </c>
      <c r="AL69" s="817"/>
      <c r="AM69" s="817"/>
      <c r="AN69" s="817"/>
      <c r="AO69" s="817"/>
      <c r="AP69" s="817">
        <v>6955</v>
      </c>
      <c r="AQ69" s="817"/>
      <c r="AR69" s="817"/>
      <c r="AS69" s="817"/>
      <c r="AT69" s="817"/>
      <c r="AU69" s="817">
        <v>167</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2">
        <v>3</v>
      </c>
      <c r="B70" s="860" t="s">
        <v>549</v>
      </c>
      <c r="C70" s="861"/>
      <c r="D70" s="861"/>
      <c r="E70" s="861"/>
      <c r="F70" s="861"/>
      <c r="G70" s="861"/>
      <c r="H70" s="861"/>
      <c r="I70" s="861"/>
      <c r="J70" s="861"/>
      <c r="K70" s="861"/>
      <c r="L70" s="861"/>
      <c r="M70" s="861"/>
      <c r="N70" s="861"/>
      <c r="O70" s="861"/>
      <c r="P70" s="862"/>
      <c r="Q70" s="863">
        <v>3963</v>
      </c>
      <c r="R70" s="817"/>
      <c r="S70" s="817"/>
      <c r="T70" s="817"/>
      <c r="U70" s="817"/>
      <c r="V70" s="817">
        <v>3588</v>
      </c>
      <c r="W70" s="817"/>
      <c r="X70" s="817"/>
      <c r="Y70" s="817"/>
      <c r="Z70" s="817"/>
      <c r="AA70" s="817">
        <v>375</v>
      </c>
      <c r="AB70" s="817"/>
      <c r="AC70" s="817"/>
      <c r="AD70" s="817"/>
      <c r="AE70" s="817"/>
      <c r="AF70" s="817">
        <v>375</v>
      </c>
      <c r="AG70" s="817"/>
      <c r="AH70" s="817"/>
      <c r="AI70" s="817"/>
      <c r="AJ70" s="817"/>
      <c r="AK70" s="817">
        <v>22</v>
      </c>
      <c r="AL70" s="817"/>
      <c r="AM70" s="817"/>
      <c r="AN70" s="817"/>
      <c r="AO70" s="817"/>
      <c r="AP70" s="817" t="s">
        <v>546</v>
      </c>
      <c r="AQ70" s="817"/>
      <c r="AR70" s="817"/>
      <c r="AS70" s="817"/>
      <c r="AT70" s="817"/>
      <c r="AU70" s="817" t="s">
        <v>546</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2">
        <v>4</v>
      </c>
      <c r="B71" s="860" t="s">
        <v>550</v>
      </c>
      <c r="C71" s="861"/>
      <c r="D71" s="861"/>
      <c r="E71" s="861"/>
      <c r="F71" s="861"/>
      <c r="G71" s="861"/>
      <c r="H71" s="861"/>
      <c r="I71" s="861"/>
      <c r="J71" s="861"/>
      <c r="K71" s="861"/>
      <c r="L71" s="861"/>
      <c r="M71" s="861"/>
      <c r="N71" s="861"/>
      <c r="O71" s="861"/>
      <c r="P71" s="862"/>
      <c r="Q71" s="863">
        <v>93</v>
      </c>
      <c r="R71" s="817"/>
      <c r="S71" s="817"/>
      <c r="T71" s="817"/>
      <c r="U71" s="817"/>
      <c r="V71" s="817">
        <v>91</v>
      </c>
      <c r="W71" s="817"/>
      <c r="X71" s="817"/>
      <c r="Y71" s="817"/>
      <c r="Z71" s="817"/>
      <c r="AA71" s="817">
        <v>2</v>
      </c>
      <c r="AB71" s="817"/>
      <c r="AC71" s="817"/>
      <c r="AD71" s="817"/>
      <c r="AE71" s="817"/>
      <c r="AF71" s="817">
        <v>2</v>
      </c>
      <c r="AG71" s="817"/>
      <c r="AH71" s="817"/>
      <c r="AI71" s="817"/>
      <c r="AJ71" s="817"/>
      <c r="AK71" s="817" t="s">
        <v>546</v>
      </c>
      <c r="AL71" s="817"/>
      <c r="AM71" s="817"/>
      <c r="AN71" s="817"/>
      <c r="AO71" s="817"/>
      <c r="AP71" s="817" t="s">
        <v>546</v>
      </c>
      <c r="AQ71" s="817"/>
      <c r="AR71" s="817"/>
      <c r="AS71" s="817"/>
      <c r="AT71" s="817"/>
      <c r="AU71" s="817" t="s">
        <v>546</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2">
        <v>5</v>
      </c>
      <c r="B72" s="860" t="s">
        <v>551</v>
      </c>
      <c r="C72" s="861"/>
      <c r="D72" s="861"/>
      <c r="E72" s="861"/>
      <c r="F72" s="861"/>
      <c r="G72" s="861"/>
      <c r="H72" s="861"/>
      <c r="I72" s="861"/>
      <c r="J72" s="861"/>
      <c r="K72" s="861"/>
      <c r="L72" s="861"/>
      <c r="M72" s="861"/>
      <c r="N72" s="861"/>
      <c r="O72" s="861"/>
      <c r="P72" s="862"/>
      <c r="Q72" s="863">
        <v>52</v>
      </c>
      <c r="R72" s="817"/>
      <c r="S72" s="817"/>
      <c r="T72" s="817"/>
      <c r="U72" s="817"/>
      <c r="V72" s="817">
        <v>50</v>
      </c>
      <c r="W72" s="817"/>
      <c r="X72" s="817"/>
      <c r="Y72" s="817"/>
      <c r="Z72" s="817"/>
      <c r="AA72" s="817">
        <v>2</v>
      </c>
      <c r="AB72" s="817"/>
      <c r="AC72" s="817"/>
      <c r="AD72" s="817"/>
      <c r="AE72" s="817"/>
      <c r="AF72" s="817">
        <v>2</v>
      </c>
      <c r="AG72" s="817"/>
      <c r="AH72" s="817"/>
      <c r="AI72" s="817"/>
      <c r="AJ72" s="817"/>
      <c r="AK72" s="817">
        <v>46</v>
      </c>
      <c r="AL72" s="817"/>
      <c r="AM72" s="817"/>
      <c r="AN72" s="817"/>
      <c r="AO72" s="817"/>
      <c r="AP72" s="817" t="s">
        <v>546</v>
      </c>
      <c r="AQ72" s="817"/>
      <c r="AR72" s="817"/>
      <c r="AS72" s="817"/>
      <c r="AT72" s="817"/>
      <c r="AU72" s="817" t="s">
        <v>546</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2">
        <v>6</v>
      </c>
      <c r="B73" s="860" t="s">
        <v>552</v>
      </c>
      <c r="C73" s="861"/>
      <c r="D73" s="861"/>
      <c r="E73" s="861"/>
      <c r="F73" s="861"/>
      <c r="G73" s="861"/>
      <c r="H73" s="861"/>
      <c r="I73" s="861"/>
      <c r="J73" s="861"/>
      <c r="K73" s="861"/>
      <c r="L73" s="861"/>
      <c r="M73" s="861"/>
      <c r="N73" s="861"/>
      <c r="O73" s="861"/>
      <c r="P73" s="862"/>
      <c r="Q73" s="863">
        <v>780</v>
      </c>
      <c r="R73" s="817"/>
      <c r="S73" s="817"/>
      <c r="T73" s="817"/>
      <c r="U73" s="817"/>
      <c r="V73" s="817">
        <v>124</v>
      </c>
      <c r="W73" s="817"/>
      <c r="X73" s="817"/>
      <c r="Y73" s="817"/>
      <c r="Z73" s="817"/>
      <c r="AA73" s="817">
        <v>656</v>
      </c>
      <c r="AB73" s="817"/>
      <c r="AC73" s="817"/>
      <c r="AD73" s="817"/>
      <c r="AE73" s="817"/>
      <c r="AF73" s="817">
        <v>656</v>
      </c>
      <c r="AG73" s="817"/>
      <c r="AH73" s="817"/>
      <c r="AI73" s="817"/>
      <c r="AJ73" s="817"/>
      <c r="AK73" s="817">
        <v>45</v>
      </c>
      <c r="AL73" s="817"/>
      <c r="AM73" s="817"/>
      <c r="AN73" s="817"/>
      <c r="AO73" s="817"/>
      <c r="AP73" s="817" t="s">
        <v>546</v>
      </c>
      <c r="AQ73" s="817"/>
      <c r="AR73" s="817"/>
      <c r="AS73" s="817"/>
      <c r="AT73" s="817"/>
      <c r="AU73" s="817" t="s">
        <v>546</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2">
        <v>7</v>
      </c>
      <c r="B74" s="860" t="s">
        <v>553</v>
      </c>
      <c r="C74" s="861"/>
      <c r="D74" s="861"/>
      <c r="E74" s="861"/>
      <c r="F74" s="861"/>
      <c r="G74" s="861"/>
      <c r="H74" s="861"/>
      <c r="I74" s="861"/>
      <c r="J74" s="861"/>
      <c r="K74" s="861"/>
      <c r="L74" s="861"/>
      <c r="M74" s="861"/>
      <c r="N74" s="861"/>
      <c r="O74" s="861"/>
      <c r="P74" s="862"/>
      <c r="Q74" s="863">
        <v>1111</v>
      </c>
      <c r="R74" s="817"/>
      <c r="S74" s="817"/>
      <c r="T74" s="817"/>
      <c r="U74" s="817"/>
      <c r="V74" s="817">
        <v>1018</v>
      </c>
      <c r="W74" s="817"/>
      <c r="X74" s="817"/>
      <c r="Y74" s="817"/>
      <c r="Z74" s="817"/>
      <c r="AA74" s="817">
        <v>93</v>
      </c>
      <c r="AB74" s="817"/>
      <c r="AC74" s="817"/>
      <c r="AD74" s="817"/>
      <c r="AE74" s="817"/>
      <c r="AF74" s="817">
        <v>93</v>
      </c>
      <c r="AG74" s="817"/>
      <c r="AH74" s="817"/>
      <c r="AI74" s="817"/>
      <c r="AJ74" s="817"/>
      <c r="AK74" s="817">
        <v>34</v>
      </c>
      <c r="AL74" s="817"/>
      <c r="AM74" s="817"/>
      <c r="AN74" s="817"/>
      <c r="AO74" s="817"/>
      <c r="AP74" s="817" t="s">
        <v>546</v>
      </c>
      <c r="AQ74" s="817"/>
      <c r="AR74" s="817"/>
      <c r="AS74" s="817"/>
      <c r="AT74" s="817"/>
      <c r="AU74" s="817" t="s">
        <v>546</v>
      </c>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2">
        <v>8</v>
      </c>
      <c r="B75" s="860" t="s">
        <v>554</v>
      </c>
      <c r="C75" s="861"/>
      <c r="D75" s="861"/>
      <c r="E75" s="861"/>
      <c r="F75" s="861"/>
      <c r="G75" s="861"/>
      <c r="H75" s="861"/>
      <c r="I75" s="861"/>
      <c r="J75" s="861"/>
      <c r="K75" s="861"/>
      <c r="L75" s="861"/>
      <c r="M75" s="861"/>
      <c r="N75" s="861"/>
      <c r="O75" s="861"/>
      <c r="P75" s="862"/>
      <c r="Q75" s="864">
        <v>416492</v>
      </c>
      <c r="R75" s="865"/>
      <c r="S75" s="865"/>
      <c r="T75" s="865"/>
      <c r="U75" s="821"/>
      <c r="V75" s="866">
        <v>405939</v>
      </c>
      <c r="W75" s="865"/>
      <c r="X75" s="865"/>
      <c r="Y75" s="865"/>
      <c r="Z75" s="821"/>
      <c r="AA75" s="866">
        <v>10552</v>
      </c>
      <c r="AB75" s="865"/>
      <c r="AC75" s="865"/>
      <c r="AD75" s="865"/>
      <c r="AE75" s="821"/>
      <c r="AF75" s="866">
        <v>10552</v>
      </c>
      <c r="AG75" s="865"/>
      <c r="AH75" s="865"/>
      <c r="AI75" s="865"/>
      <c r="AJ75" s="821"/>
      <c r="AK75" s="866">
        <v>2584</v>
      </c>
      <c r="AL75" s="865"/>
      <c r="AM75" s="865"/>
      <c r="AN75" s="865"/>
      <c r="AO75" s="821"/>
      <c r="AP75" s="866" t="s">
        <v>546</v>
      </c>
      <c r="AQ75" s="865"/>
      <c r="AR75" s="865"/>
      <c r="AS75" s="865"/>
      <c r="AT75" s="821"/>
      <c r="AU75" s="866" t="s">
        <v>546</v>
      </c>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2">
        <v>9</v>
      </c>
      <c r="B76" s="860" t="s">
        <v>555</v>
      </c>
      <c r="C76" s="861"/>
      <c r="D76" s="861"/>
      <c r="E76" s="861"/>
      <c r="F76" s="861"/>
      <c r="G76" s="861"/>
      <c r="H76" s="861"/>
      <c r="I76" s="861"/>
      <c r="J76" s="861"/>
      <c r="K76" s="861"/>
      <c r="L76" s="861"/>
      <c r="M76" s="861"/>
      <c r="N76" s="861"/>
      <c r="O76" s="861"/>
      <c r="P76" s="862"/>
      <c r="Q76" s="864">
        <v>2453</v>
      </c>
      <c r="R76" s="865"/>
      <c r="S76" s="865"/>
      <c r="T76" s="865"/>
      <c r="U76" s="821"/>
      <c r="V76" s="866">
        <v>2452</v>
      </c>
      <c r="W76" s="865"/>
      <c r="X76" s="865"/>
      <c r="Y76" s="865"/>
      <c r="Z76" s="821"/>
      <c r="AA76" s="866">
        <v>1</v>
      </c>
      <c r="AB76" s="865"/>
      <c r="AC76" s="865"/>
      <c r="AD76" s="865"/>
      <c r="AE76" s="821"/>
      <c r="AF76" s="866">
        <v>1</v>
      </c>
      <c r="AG76" s="865"/>
      <c r="AH76" s="865"/>
      <c r="AI76" s="865"/>
      <c r="AJ76" s="821"/>
      <c r="AK76" s="866" t="s">
        <v>546</v>
      </c>
      <c r="AL76" s="865"/>
      <c r="AM76" s="865"/>
      <c r="AN76" s="865"/>
      <c r="AO76" s="821"/>
      <c r="AP76" s="866" t="s">
        <v>546</v>
      </c>
      <c r="AQ76" s="865"/>
      <c r="AR76" s="865"/>
      <c r="AS76" s="865"/>
      <c r="AT76" s="821"/>
      <c r="AU76" s="866" t="s">
        <v>546</v>
      </c>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4" t="s">
        <v>377</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11773</v>
      </c>
      <c r="AG88" s="831"/>
      <c r="AH88" s="831"/>
      <c r="AI88" s="831"/>
      <c r="AJ88" s="831"/>
      <c r="AK88" s="828"/>
      <c r="AL88" s="828"/>
      <c r="AM88" s="828"/>
      <c r="AN88" s="828"/>
      <c r="AO88" s="828"/>
      <c r="AP88" s="831">
        <v>6955</v>
      </c>
      <c r="AQ88" s="831"/>
      <c r="AR88" s="831"/>
      <c r="AS88" s="831"/>
      <c r="AT88" s="831"/>
      <c r="AU88" s="831">
        <v>167</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295</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295</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295</v>
      </c>
      <c r="DR109" s="880"/>
      <c r="DS109" s="880"/>
      <c r="DT109" s="880"/>
      <c r="DU109" s="881"/>
      <c r="DV109" s="879" t="s">
        <v>413</v>
      </c>
      <c r="DW109" s="880"/>
      <c r="DX109" s="880"/>
      <c r="DY109" s="880"/>
      <c r="DZ109" s="882"/>
    </row>
    <row r="110" spans="1:131" s="224" customFormat="1" ht="26.25" customHeight="1" x14ac:dyDescent="0.15">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246060</v>
      </c>
      <c r="AB110" s="887"/>
      <c r="AC110" s="887"/>
      <c r="AD110" s="887"/>
      <c r="AE110" s="888"/>
      <c r="AF110" s="889">
        <v>221940</v>
      </c>
      <c r="AG110" s="887"/>
      <c r="AH110" s="887"/>
      <c r="AI110" s="887"/>
      <c r="AJ110" s="888"/>
      <c r="AK110" s="889">
        <v>236847</v>
      </c>
      <c r="AL110" s="887"/>
      <c r="AM110" s="887"/>
      <c r="AN110" s="887"/>
      <c r="AO110" s="888"/>
      <c r="AP110" s="890">
        <v>9.6999999999999993</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2596749</v>
      </c>
      <c r="BR110" s="918"/>
      <c r="BS110" s="918"/>
      <c r="BT110" s="918"/>
      <c r="BU110" s="918"/>
      <c r="BV110" s="918">
        <v>3866456</v>
      </c>
      <c r="BW110" s="918"/>
      <c r="BX110" s="918"/>
      <c r="BY110" s="918"/>
      <c r="BZ110" s="918"/>
      <c r="CA110" s="918">
        <v>5020116</v>
      </c>
      <c r="CB110" s="918"/>
      <c r="CC110" s="918"/>
      <c r="CD110" s="918"/>
      <c r="CE110" s="918"/>
      <c r="CF110" s="931">
        <v>204.7</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15">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15">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1214741</v>
      </c>
      <c r="BR112" s="913"/>
      <c r="BS112" s="913"/>
      <c r="BT112" s="913"/>
      <c r="BU112" s="913"/>
      <c r="BV112" s="913">
        <v>1124270</v>
      </c>
      <c r="BW112" s="913"/>
      <c r="BX112" s="913"/>
      <c r="BY112" s="913"/>
      <c r="BZ112" s="913"/>
      <c r="CA112" s="913">
        <v>1081157</v>
      </c>
      <c r="CB112" s="913"/>
      <c r="CC112" s="913"/>
      <c r="CD112" s="913"/>
      <c r="CE112" s="913"/>
      <c r="CF112" s="907">
        <v>44.1</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15">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136648</v>
      </c>
      <c r="AB113" s="925"/>
      <c r="AC113" s="925"/>
      <c r="AD113" s="925"/>
      <c r="AE113" s="926"/>
      <c r="AF113" s="927">
        <v>154998</v>
      </c>
      <c r="AG113" s="925"/>
      <c r="AH113" s="925"/>
      <c r="AI113" s="925"/>
      <c r="AJ113" s="926"/>
      <c r="AK113" s="927">
        <v>124318</v>
      </c>
      <c r="AL113" s="925"/>
      <c r="AM113" s="925"/>
      <c r="AN113" s="925"/>
      <c r="AO113" s="926"/>
      <c r="AP113" s="928">
        <v>5.0999999999999996</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162164</v>
      </c>
      <c r="BR113" s="913"/>
      <c r="BS113" s="913"/>
      <c r="BT113" s="913"/>
      <c r="BU113" s="913"/>
      <c r="BV113" s="913">
        <v>161053</v>
      </c>
      <c r="BW113" s="913"/>
      <c r="BX113" s="913"/>
      <c r="BY113" s="913"/>
      <c r="BZ113" s="913"/>
      <c r="CA113" s="913">
        <v>167113</v>
      </c>
      <c r="CB113" s="913"/>
      <c r="CC113" s="913"/>
      <c r="CD113" s="913"/>
      <c r="CE113" s="913"/>
      <c r="CF113" s="907">
        <v>6.8</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15">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15922</v>
      </c>
      <c r="AB114" s="946"/>
      <c r="AC114" s="946"/>
      <c r="AD114" s="946"/>
      <c r="AE114" s="947"/>
      <c r="AF114" s="948">
        <v>15834</v>
      </c>
      <c r="AG114" s="946"/>
      <c r="AH114" s="946"/>
      <c r="AI114" s="946"/>
      <c r="AJ114" s="947"/>
      <c r="AK114" s="948">
        <v>16248</v>
      </c>
      <c r="AL114" s="946"/>
      <c r="AM114" s="946"/>
      <c r="AN114" s="946"/>
      <c r="AO114" s="947"/>
      <c r="AP114" s="949">
        <v>0.7</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518593</v>
      </c>
      <c r="BR114" s="913"/>
      <c r="BS114" s="913"/>
      <c r="BT114" s="913"/>
      <c r="BU114" s="913"/>
      <c r="BV114" s="913">
        <v>526370</v>
      </c>
      <c r="BW114" s="913"/>
      <c r="BX114" s="913"/>
      <c r="BY114" s="913"/>
      <c r="BZ114" s="913"/>
      <c r="CA114" s="913">
        <v>474145</v>
      </c>
      <c r="CB114" s="913"/>
      <c r="CC114" s="913"/>
      <c r="CD114" s="913"/>
      <c r="CE114" s="913"/>
      <c r="CF114" s="907">
        <v>19.3</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15">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15">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v>18</v>
      </c>
      <c r="AL116" s="946"/>
      <c r="AM116" s="946"/>
      <c r="AN116" s="946"/>
      <c r="AO116" s="947"/>
      <c r="AP116" s="949">
        <v>0</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398630</v>
      </c>
      <c r="AB117" s="966"/>
      <c r="AC117" s="966"/>
      <c r="AD117" s="966"/>
      <c r="AE117" s="967"/>
      <c r="AF117" s="968">
        <v>392772</v>
      </c>
      <c r="AG117" s="966"/>
      <c r="AH117" s="966"/>
      <c r="AI117" s="966"/>
      <c r="AJ117" s="967"/>
      <c r="AK117" s="968">
        <v>377431</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15">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295</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15">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178</v>
      </c>
      <c r="BA119" s="245"/>
      <c r="BB119" s="245"/>
      <c r="BC119" s="245"/>
      <c r="BD119" s="245"/>
      <c r="BE119" s="245"/>
      <c r="BF119" s="245"/>
      <c r="BG119" s="245"/>
      <c r="BH119" s="245"/>
      <c r="BI119" s="245"/>
      <c r="BJ119" s="245"/>
      <c r="BK119" s="245"/>
      <c r="BL119" s="245"/>
      <c r="BM119" s="245"/>
      <c r="BN119" s="245"/>
      <c r="BO119" s="964" t="s">
        <v>443</v>
      </c>
      <c r="BP119" s="992"/>
      <c r="BQ119" s="986">
        <v>4492247</v>
      </c>
      <c r="BR119" s="987"/>
      <c r="BS119" s="987"/>
      <c r="BT119" s="987"/>
      <c r="BU119" s="987"/>
      <c r="BV119" s="987">
        <v>5678149</v>
      </c>
      <c r="BW119" s="987"/>
      <c r="BX119" s="987"/>
      <c r="BY119" s="987"/>
      <c r="BZ119" s="987"/>
      <c r="CA119" s="987">
        <v>6742531</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15">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7298141</v>
      </c>
      <c r="BR120" s="918"/>
      <c r="BS120" s="918"/>
      <c r="BT120" s="918"/>
      <c r="BU120" s="918"/>
      <c r="BV120" s="918">
        <v>7341355</v>
      </c>
      <c r="BW120" s="918"/>
      <c r="BX120" s="918"/>
      <c r="BY120" s="918"/>
      <c r="BZ120" s="918"/>
      <c r="CA120" s="918">
        <v>7212164</v>
      </c>
      <c r="CB120" s="918"/>
      <c r="CC120" s="918"/>
      <c r="CD120" s="918"/>
      <c r="CE120" s="918"/>
      <c r="CF120" s="931">
        <v>294.10000000000002</v>
      </c>
      <c r="CG120" s="932"/>
      <c r="CH120" s="932"/>
      <c r="CI120" s="932"/>
      <c r="CJ120" s="932"/>
      <c r="CK120" s="993" t="s">
        <v>447</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1205010</v>
      </c>
      <c r="DH120" s="918"/>
      <c r="DI120" s="918"/>
      <c r="DJ120" s="918"/>
      <c r="DK120" s="918"/>
      <c r="DL120" s="918">
        <v>1108988</v>
      </c>
      <c r="DM120" s="918"/>
      <c r="DN120" s="918"/>
      <c r="DO120" s="918"/>
      <c r="DP120" s="918"/>
      <c r="DQ120" s="918">
        <v>1066162</v>
      </c>
      <c r="DR120" s="918"/>
      <c r="DS120" s="918"/>
      <c r="DT120" s="918"/>
      <c r="DU120" s="918"/>
      <c r="DV120" s="919">
        <v>43.5</v>
      </c>
      <c r="DW120" s="919"/>
      <c r="DX120" s="919"/>
      <c r="DY120" s="919"/>
      <c r="DZ120" s="920"/>
    </row>
    <row r="121" spans="1:130" s="224" customFormat="1" ht="26.25" customHeight="1" x14ac:dyDescent="0.15">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460603</v>
      </c>
      <c r="BR121" s="913"/>
      <c r="BS121" s="913"/>
      <c r="BT121" s="913"/>
      <c r="BU121" s="913"/>
      <c r="BV121" s="913">
        <v>455794</v>
      </c>
      <c r="BW121" s="913"/>
      <c r="BX121" s="913"/>
      <c r="BY121" s="913"/>
      <c r="BZ121" s="913"/>
      <c r="CA121" s="913">
        <v>453119</v>
      </c>
      <c r="CB121" s="913"/>
      <c r="CC121" s="913"/>
      <c r="CD121" s="913"/>
      <c r="CE121" s="913"/>
      <c r="CF121" s="907">
        <v>18.5</v>
      </c>
      <c r="CG121" s="908"/>
      <c r="CH121" s="908"/>
      <c r="CI121" s="908"/>
      <c r="CJ121" s="908"/>
      <c r="CK121" s="996"/>
      <c r="CL121" s="997"/>
      <c r="CM121" s="997"/>
      <c r="CN121" s="997"/>
      <c r="CO121" s="998"/>
      <c r="CP121" s="1006" t="s">
        <v>396</v>
      </c>
      <c r="CQ121" s="1007"/>
      <c r="CR121" s="1007"/>
      <c r="CS121" s="1007"/>
      <c r="CT121" s="1007"/>
      <c r="CU121" s="1007"/>
      <c r="CV121" s="1007"/>
      <c r="CW121" s="1007"/>
      <c r="CX121" s="1007"/>
      <c r="CY121" s="1007"/>
      <c r="CZ121" s="1007"/>
      <c r="DA121" s="1007"/>
      <c r="DB121" s="1007"/>
      <c r="DC121" s="1007"/>
      <c r="DD121" s="1007"/>
      <c r="DE121" s="1007"/>
      <c r="DF121" s="1008"/>
      <c r="DG121" s="912">
        <v>9731</v>
      </c>
      <c r="DH121" s="913"/>
      <c r="DI121" s="913"/>
      <c r="DJ121" s="913"/>
      <c r="DK121" s="913"/>
      <c r="DL121" s="913">
        <v>15282</v>
      </c>
      <c r="DM121" s="913"/>
      <c r="DN121" s="913"/>
      <c r="DO121" s="913"/>
      <c r="DP121" s="913"/>
      <c r="DQ121" s="913">
        <v>14995</v>
      </c>
      <c r="DR121" s="913"/>
      <c r="DS121" s="913"/>
      <c r="DT121" s="913"/>
      <c r="DU121" s="913"/>
      <c r="DV121" s="914">
        <v>0.6</v>
      </c>
      <c r="DW121" s="914"/>
      <c r="DX121" s="914"/>
      <c r="DY121" s="914"/>
      <c r="DZ121" s="915"/>
    </row>
    <row r="122" spans="1:130" s="224" customFormat="1" ht="26.25" customHeight="1" x14ac:dyDescent="0.15">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3706639</v>
      </c>
      <c r="BR122" s="987"/>
      <c r="BS122" s="987"/>
      <c r="BT122" s="987"/>
      <c r="BU122" s="987"/>
      <c r="BV122" s="987">
        <v>4914381</v>
      </c>
      <c r="BW122" s="987"/>
      <c r="BX122" s="987"/>
      <c r="BY122" s="987"/>
      <c r="BZ122" s="987"/>
      <c r="CA122" s="987">
        <v>4904217</v>
      </c>
      <c r="CB122" s="987"/>
      <c r="CC122" s="987"/>
      <c r="CD122" s="987"/>
      <c r="CE122" s="987"/>
      <c r="CF122" s="1004">
        <v>200</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15">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178</v>
      </c>
      <c r="BA123" s="245"/>
      <c r="BB123" s="245"/>
      <c r="BC123" s="245"/>
      <c r="BD123" s="245"/>
      <c r="BE123" s="245"/>
      <c r="BF123" s="245"/>
      <c r="BG123" s="245"/>
      <c r="BH123" s="245"/>
      <c r="BI123" s="245"/>
      <c r="BJ123" s="245"/>
      <c r="BK123" s="245"/>
      <c r="BL123" s="245"/>
      <c r="BM123" s="245"/>
      <c r="BN123" s="245"/>
      <c r="BO123" s="964" t="s">
        <v>451</v>
      </c>
      <c r="BP123" s="992"/>
      <c r="BQ123" s="1050">
        <v>11465383</v>
      </c>
      <c r="BR123" s="1051"/>
      <c r="BS123" s="1051"/>
      <c r="BT123" s="1051"/>
      <c r="BU123" s="1051"/>
      <c r="BV123" s="1051">
        <v>12711530</v>
      </c>
      <c r="BW123" s="1051"/>
      <c r="BX123" s="1051"/>
      <c r="BY123" s="1051"/>
      <c r="BZ123" s="1051"/>
      <c r="CA123" s="1051">
        <v>12569500</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24" customFormat="1" ht="26.25" customHeight="1" thickBot="1" x14ac:dyDescent="0.2">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15">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15">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55597</v>
      </c>
      <c r="AB128" s="1033"/>
      <c r="AC128" s="1033"/>
      <c r="AD128" s="1033"/>
      <c r="AE128" s="1034"/>
      <c r="AF128" s="1035">
        <v>57612</v>
      </c>
      <c r="AG128" s="1033"/>
      <c r="AH128" s="1033"/>
      <c r="AI128" s="1033"/>
      <c r="AJ128" s="1034"/>
      <c r="AK128" s="1035">
        <v>56188</v>
      </c>
      <c r="AL128" s="1033"/>
      <c r="AM128" s="1033"/>
      <c r="AN128" s="1033"/>
      <c r="AO128" s="1034"/>
      <c r="AP128" s="1036"/>
      <c r="AQ128" s="1037"/>
      <c r="AR128" s="1037"/>
      <c r="AS128" s="1037"/>
      <c r="AT128" s="1038"/>
      <c r="AU128" s="226"/>
      <c r="AV128" s="226"/>
      <c r="AW128" s="226"/>
      <c r="AX128" s="883" t="s">
        <v>465</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2755955</v>
      </c>
      <c r="AB129" s="946"/>
      <c r="AC129" s="946"/>
      <c r="AD129" s="946"/>
      <c r="AE129" s="947"/>
      <c r="AF129" s="948">
        <v>2733192</v>
      </c>
      <c r="AG129" s="946"/>
      <c r="AH129" s="946"/>
      <c r="AI129" s="946"/>
      <c r="AJ129" s="947"/>
      <c r="AK129" s="948">
        <v>2798082</v>
      </c>
      <c r="AL129" s="946"/>
      <c r="AM129" s="946"/>
      <c r="AN129" s="946"/>
      <c r="AO129" s="947"/>
      <c r="AP129" s="1060"/>
      <c r="AQ129" s="1061"/>
      <c r="AR129" s="1061"/>
      <c r="AS129" s="1061"/>
      <c r="AT129" s="1062"/>
      <c r="AU129" s="227"/>
      <c r="AV129" s="227"/>
      <c r="AW129" s="227"/>
      <c r="AX129" s="1052" t="s">
        <v>468</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345772</v>
      </c>
      <c r="AB130" s="946"/>
      <c r="AC130" s="946"/>
      <c r="AD130" s="946"/>
      <c r="AE130" s="947"/>
      <c r="AF130" s="948">
        <v>348418</v>
      </c>
      <c r="AG130" s="946"/>
      <c r="AH130" s="946"/>
      <c r="AI130" s="946"/>
      <c r="AJ130" s="947"/>
      <c r="AK130" s="948">
        <v>345443</v>
      </c>
      <c r="AL130" s="946"/>
      <c r="AM130" s="946"/>
      <c r="AN130" s="946"/>
      <c r="AO130" s="947"/>
      <c r="AP130" s="1060"/>
      <c r="AQ130" s="1061"/>
      <c r="AR130" s="1061"/>
      <c r="AS130" s="1061"/>
      <c r="AT130" s="1062"/>
      <c r="AU130" s="227"/>
      <c r="AV130" s="227"/>
      <c r="AW130" s="227"/>
      <c r="AX130" s="1052" t="s">
        <v>471</v>
      </c>
      <c r="AY130" s="910"/>
      <c r="AZ130" s="910"/>
      <c r="BA130" s="910"/>
      <c r="BB130" s="910"/>
      <c r="BC130" s="910"/>
      <c r="BD130" s="910"/>
      <c r="BE130" s="911"/>
      <c r="BF130" s="1088">
        <v>-0.5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2410183</v>
      </c>
      <c r="AB131" s="973"/>
      <c r="AC131" s="973"/>
      <c r="AD131" s="973"/>
      <c r="AE131" s="974"/>
      <c r="AF131" s="972">
        <v>2384774</v>
      </c>
      <c r="AG131" s="973"/>
      <c r="AH131" s="973"/>
      <c r="AI131" s="973"/>
      <c r="AJ131" s="974"/>
      <c r="AK131" s="972">
        <v>2452639</v>
      </c>
      <c r="AL131" s="973"/>
      <c r="AM131" s="973"/>
      <c r="AN131" s="973"/>
      <c r="AO131" s="974"/>
      <c r="AP131" s="1097"/>
      <c r="AQ131" s="1098"/>
      <c r="AR131" s="1098"/>
      <c r="AS131" s="1098"/>
      <c r="AT131" s="1099"/>
      <c r="AU131" s="227"/>
      <c r="AV131" s="227"/>
      <c r="AW131" s="227"/>
      <c r="AX131" s="1070" t="s">
        <v>473</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-0.11364282000000001</v>
      </c>
      <c r="AB132" s="1084"/>
      <c r="AC132" s="1084"/>
      <c r="AD132" s="1084"/>
      <c r="AE132" s="1085"/>
      <c r="AF132" s="1086">
        <v>-0.55596316999999995</v>
      </c>
      <c r="AG132" s="1084"/>
      <c r="AH132" s="1084"/>
      <c r="AI132" s="1084"/>
      <c r="AJ132" s="1085"/>
      <c r="AK132" s="1086">
        <v>-0.98669229000000003</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-0.8</v>
      </c>
      <c r="AB133" s="1067"/>
      <c r="AC133" s="1067"/>
      <c r="AD133" s="1067"/>
      <c r="AE133" s="1068"/>
      <c r="AF133" s="1066">
        <v>-0.7</v>
      </c>
      <c r="AG133" s="1067"/>
      <c r="AH133" s="1067"/>
      <c r="AI133" s="1067"/>
      <c r="AJ133" s="1068"/>
      <c r="AK133" s="1066">
        <v>-0.5</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7JgCr5m9sgNvv4JKjIsNchNTxqPB9icRR+mCB5PLy2+CxdBQVpxdWLEK39XAOBjKW50H4ATre0KtmSsxYj0MSw==" saltValue="1zbh0tB8iV8SmJLi/2cym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h8QxQuLLx3wGmNmmNkcTGYUszsmLKYeEV7JbqDmgAY9P4np9ISzDHG+jwflIuVp+Z8/Y1vVRFdl33vsWpuzGzQ==" saltValue="1W/+/x5pyzapwBUNCS1H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RkwxhxvSNet4gUeYXp+QGtoBhW6HSr5DVSi6sT4HJvq76Z0wN9+ebHDuj1SMEnSddZ2lHcM4qQ4BVerdkzNnA==" saltValue="RTmS+XEnfMQ2zOPm8Jyay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479</v>
      </c>
      <c r="AL6" s="260"/>
      <c r="AM6" s="260"/>
      <c r="AN6" s="260"/>
    </row>
    <row r="7" spans="1:46" ht="13.5" customHeight="1" x14ac:dyDescent="0.15">
      <c r="A7" s="259"/>
      <c r="AK7" s="262"/>
      <c r="AL7" s="263"/>
      <c r="AM7" s="263"/>
      <c r="AN7" s="264"/>
      <c r="AO7" s="1101" t="s">
        <v>480</v>
      </c>
      <c r="AP7" s="265"/>
      <c r="AQ7" s="266" t="s">
        <v>481</v>
      </c>
      <c r="AR7" s="267"/>
    </row>
    <row r="8" spans="1:46" x14ac:dyDescent="0.15">
      <c r="A8" s="259"/>
      <c r="AK8" s="268"/>
      <c r="AL8" s="269"/>
      <c r="AM8" s="269"/>
      <c r="AN8" s="270"/>
      <c r="AO8" s="1102"/>
      <c r="AP8" s="271" t="s">
        <v>482</v>
      </c>
      <c r="AQ8" s="272" t="s">
        <v>483</v>
      </c>
      <c r="AR8" s="273" t="s">
        <v>484</v>
      </c>
    </row>
    <row r="9" spans="1:46" x14ac:dyDescent="0.15">
      <c r="A9" s="259"/>
      <c r="AK9" s="1103" t="s">
        <v>485</v>
      </c>
      <c r="AL9" s="1104"/>
      <c r="AM9" s="1104"/>
      <c r="AN9" s="1105"/>
      <c r="AO9" s="274">
        <v>973789</v>
      </c>
      <c r="AP9" s="274">
        <v>139332</v>
      </c>
      <c r="AQ9" s="275">
        <v>143407</v>
      </c>
      <c r="AR9" s="276">
        <v>-2.8</v>
      </c>
    </row>
    <row r="10" spans="1:46" ht="13.5" customHeight="1" x14ac:dyDescent="0.15">
      <c r="A10" s="259"/>
      <c r="AK10" s="1103" t="s">
        <v>486</v>
      </c>
      <c r="AL10" s="1104"/>
      <c r="AM10" s="1104"/>
      <c r="AN10" s="1105"/>
      <c r="AO10" s="277">
        <v>7640</v>
      </c>
      <c r="AP10" s="277">
        <v>1093</v>
      </c>
      <c r="AQ10" s="278">
        <v>20271</v>
      </c>
      <c r="AR10" s="279">
        <v>-94.6</v>
      </c>
    </row>
    <row r="11" spans="1:46" ht="13.5" customHeight="1" x14ac:dyDescent="0.15">
      <c r="A11" s="259"/>
      <c r="AK11" s="1103" t="s">
        <v>487</v>
      </c>
      <c r="AL11" s="1104"/>
      <c r="AM11" s="1104"/>
      <c r="AN11" s="1105"/>
      <c r="AO11" s="277" t="s">
        <v>488</v>
      </c>
      <c r="AP11" s="277" t="s">
        <v>488</v>
      </c>
      <c r="AQ11" s="278">
        <v>1412</v>
      </c>
      <c r="AR11" s="279" t="s">
        <v>488</v>
      </c>
    </row>
    <row r="12" spans="1:46" ht="13.5" customHeight="1" x14ac:dyDescent="0.15">
      <c r="A12" s="259"/>
      <c r="AK12" s="1103" t="s">
        <v>489</v>
      </c>
      <c r="AL12" s="1104"/>
      <c r="AM12" s="1104"/>
      <c r="AN12" s="1105"/>
      <c r="AO12" s="277" t="s">
        <v>488</v>
      </c>
      <c r="AP12" s="277" t="s">
        <v>488</v>
      </c>
      <c r="AQ12" s="278" t="s">
        <v>488</v>
      </c>
      <c r="AR12" s="279" t="s">
        <v>488</v>
      </c>
    </row>
    <row r="13" spans="1:46" ht="13.5" customHeight="1" x14ac:dyDescent="0.15">
      <c r="A13" s="259"/>
      <c r="AK13" s="1103" t="s">
        <v>490</v>
      </c>
      <c r="AL13" s="1104"/>
      <c r="AM13" s="1104"/>
      <c r="AN13" s="1105"/>
      <c r="AO13" s="277">
        <v>28389</v>
      </c>
      <c r="AP13" s="277">
        <v>4062</v>
      </c>
      <c r="AQ13" s="278">
        <v>5234</v>
      </c>
      <c r="AR13" s="279">
        <v>-22.4</v>
      </c>
    </row>
    <row r="14" spans="1:46" ht="13.5" customHeight="1" x14ac:dyDescent="0.15">
      <c r="A14" s="259"/>
      <c r="AK14" s="1103" t="s">
        <v>491</v>
      </c>
      <c r="AL14" s="1104"/>
      <c r="AM14" s="1104"/>
      <c r="AN14" s="1105"/>
      <c r="AO14" s="277">
        <v>49700</v>
      </c>
      <c r="AP14" s="277">
        <v>7111</v>
      </c>
      <c r="AQ14" s="278">
        <v>3337</v>
      </c>
      <c r="AR14" s="279">
        <v>113.1</v>
      </c>
    </row>
    <row r="15" spans="1:46" ht="13.5" customHeight="1" x14ac:dyDescent="0.15">
      <c r="A15" s="259"/>
      <c r="AK15" s="1106" t="s">
        <v>492</v>
      </c>
      <c r="AL15" s="1107"/>
      <c r="AM15" s="1107"/>
      <c r="AN15" s="1108"/>
      <c r="AO15" s="277">
        <v>-72963</v>
      </c>
      <c r="AP15" s="277">
        <v>-10440</v>
      </c>
      <c r="AQ15" s="278">
        <v>-9830</v>
      </c>
      <c r="AR15" s="279">
        <v>6.2</v>
      </c>
    </row>
    <row r="16" spans="1:46" x14ac:dyDescent="0.15">
      <c r="A16" s="259"/>
      <c r="AK16" s="1106" t="s">
        <v>178</v>
      </c>
      <c r="AL16" s="1107"/>
      <c r="AM16" s="1107"/>
      <c r="AN16" s="1108"/>
      <c r="AO16" s="277">
        <v>986555</v>
      </c>
      <c r="AP16" s="277">
        <v>141158</v>
      </c>
      <c r="AQ16" s="278">
        <v>163831</v>
      </c>
      <c r="AR16" s="279">
        <v>-13.8</v>
      </c>
    </row>
    <row r="17" spans="1:46" x14ac:dyDescent="0.15">
      <c r="A17" s="259"/>
    </row>
    <row r="18" spans="1:46" x14ac:dyDescent="0.15">
      <c r="A18" s="259"/>
      <c r="AQ18" s="280"/>
      <c r="AR18" s="280"/>
    </row>
    <row r="19" spans="1:46" x14ac:dyDescent="0.15">
      <c r="A19" s="259"/>
      <c r="AK19" s="255" t="s">
        <v>493</v>
      </c>
    </row>
    <row r="20" spans="1:46" x14ac:dyDescent="0.15">
      <c r="A20" s="259"/>
      <c r="AK20" s="281"/>
      <c r="AL20" s="282"/>
      <c r="AM20" s="282"/>
      <c r="AN20" s="283"/>
      <c r="AO20" s="284" t="s">
        <v>494</v>
      </c>
      <c r="AP20" s="285" t="s">
        <v>495</v>
      </c>
      <c r="AQ20" s="286" t="s">
        <v>496</v>
      </c>
      <c r="AR20" s="287"/>
    </row>
    <row r="21" spans="1:46" s="260" customFormat="1" x14ac:dyDescent="0.15">
      <c r="A21" s="288"/>
      <c r="AK21" s="1109" t="s">
        <v>497</v>
      </c>
      <c r="AL21" s="1110"/>
      <c r="AM21" s="1110"/>
      <c r="AN21" s="1111"/>
      <c r="AO21" s="289">
        <v>12.59</v>
      </c>
      <c r="AP21" s="290">
        <v>14.18</v>
      </c>
      <c r="AQ21" s="291">
        <v>-1.59</v>
      </c>
      <c r="AS21" s="292"/>
      <c r="AT21" s="288"/>
    </row>
    <row r="22" spans="1:46" s="260" customFormat="1" x14ac:dyDescent="0.15">
      <c r="A22" s="288"/>
      <c r="AK22" s="1109" t="s">
        <v>498</v>
      </c>
      <c r="AL22" s="1110"/>
      <c r="AM22" s="1110"/>
      <c r="AN22" s="1111"/>
      <c r="AO22" s="293">
        <v>94.3</v>
      </c>
      <c r="AP22" s="294">
        <v>95.4</v>
      </c>
      <c r="AQ22" s="295">
        <v>-1.1000000000000001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501</v>
      </c>
      <c r="AL29" s="260"/>
      <c r="AM29" s="260"/>
      <c r="AN29" s="260"/>
      <c r="AS29" s="302"/>
    </row>
    <row r="30" spans="1:46" ht="13.5" customHeight="1" x14ac:dyDescent="0.15">
      <c r="A30" s="259"/>
      <c r="AK30" s="262"/>
      <c r="AL30" s="263"/>
      <c r="AM30" s="263"/>
      <c r="AN30" s="264"/>
      <c r="AO30" s="1101" t="s">
        <v>480</v>
      </c>
      <c r="AP30" s="265"/>
      <c r="AQ30" s="266" t="s">
        <v>481</v>
      </c>
      <c r="AR30" s="267"/>
    </row>
    <row r="31" spans="1:46" x14ac:dyDescent="0.15">
      <c r="A31" s="259"/>
      <c r="AK31" s="268"/>
      <c r="AL31" s="269"/>
      <c r="AM31" s="269"/>
      <c r="AN31" s="270"/>
      <c r="AO31" s="1102"/>
      <c r="AP31" s="271" t="s">
        <v>482</v>
      </c>
      <c r="AQ31" s="272" t="s">
        <v>483</v>
      </c>
      <c r="AR31" s="273" t="s">
        <v>484</v>
      </c>
    </row>
    <row r="32" spans="1:46" ht="27" customHeight="1" x14ac:dyDescent="0.15">
      <c r="A32" s="259"/>
      <c r="AK32" s="1117" t="s">
        <v>502</v>
      </c>
      <c r="AL32" s="1118"/>
      <c r="AM32" s="1118"/>
      <c r="AN32" s="1119"/>
      <c r="AO32" s="303">
        <v>236847</v>
      </c>
      <c r="AP32" s="303">
        <v>33889</v>
      </c>
      <c r="AQ32" s="304">
        <v>86321</v>
      </c>
      <c r="AR32" s="305">
        <v>-60.7</v>
      </c>
    </row>
    <row r="33" spans="1:46" ht="13.5" customHeight="1" x14ac:dyDescent="0.15">
      <c r="A33" s="259"/>
      <c r="AK33" s="1117" t="s">
        <v>503</v>
      </c>
      <c r="AL33" s="1118"/>
      <c r="AM33" s="1118"/>
      <c r="AN33" s="1119"/>
      <c r="AO33" s="303" t="s">
        <v>488</v>
      </c>
      <c r="AP33" s="303" t="s">
        <v>488</v>
      </c>
      <c r="AQ33" s="304" t="s">
        <v>488</v>
      </c>
      <c r="AR33" s="305" t="s">
        <v>488</v>
      </c>
    </row>
    <row r="34" spans="1:46" ht="27" customHeight="1" x14ac:dyDescent="0.15">
      <c r="A34" s="259"/>
      <c r="AK34" s="1117" t="s">
        <v>504</v>
      </c>
      <c r="AL34" s="1118"/>
      <c r="AM34" s="1118"/>
      <c r="AN34" s="1119"/>
      <c r="AO34" s="303" t="s">
        <v>488</v>
      </c>
      <c r="AP34" s="303" t="s">
        <v>488</v>
      </c>
      <c r="AQ34" s="304" t="s">
        <v>488</v>
      </c>
      <c r="AR34" s="305" t="s">
        <v>488</v>
      </c>
    </row>
    <row r="35" spans="1:46" ht="27" customHeight="1" x14ac:dyDescent="0.15">
      <c r="A35" s="259"/>
      <c r="AK35" s="1117" t="s">
        <v>505</v>
      </c>
      <c r="AL35" s="1118"/>
      <c r="AM35" s="1118"/>
      <c r="AN35" s="1119"/>
      <c r="AO35" s="303">
        <v>124318</v>
      </c>
      <c r="AP35" s="303">
        <v>17788</v>
      </c>
      <c r="AQ35" s="304">
        <v>18581</v>
      </c>
      <c r="AR35" s="305">
        <v>-4.3</v>
      </c>
    </row>
    <row r="36" spans="1:46" ht="27" customHeight="1" x14ac:dyDescent="0.15">
      <c r="A36" s="259"/>
      <c r="AK36" s="1117" t="s">
        <v>506</v>
      </c>
      <c r="AL36" s="1118"/>
      <c r="AM36" s="1118"/>
      <c r="AN36" s="1119"/>
      <c r="AO36" s="303">
        <v>16248</v>
      </c>
      <c r="AP36" s="303">
        <v>2325</v>
      </c>
      <c r="AQ36" s="304">
        <v>4521</v>
      </c>
      <c r="AR36" s="305">
        <v>-48.6</v>
      </c>
    </row>
    <row r="37" spans="1:46" ht="13.5" customHeight="1" x14ac:dyDescent="0.15">
      <c r="A37" s="259"/>
      <c r="AK37" s="1117" t="s">
        <v>507</v>
      </c>
      <c r="AL37" s="1118"/>
      <c r="AM37" s="1118"/>
      <c r="AN37" s="1119"/>
      <c r="AO37" s="303" t="s">
        <v>488</v>
      </c>
      <c r="AP37" s="303" t="s">
        <v>488</v>
      </c>
      <c r="AQ37" s="304">
        <v>983</v>
      </c>
      <c r="AR37" s="305" t="s">
        <v>488</v>
      </c>
    </row>
    <row r="38" spans="1:46" ht="27" customHeight="1" x14ac:dyDescent="0.15">
      <c r="A38" s="259"/>
      <c r="AK38" s="1120" t="s">
        <v>508</v>
      </c>
      <c r="AL38" s="1121"/>
      <c r="AM38" s="1121"/>
      <c r="AN38" s="1122"/>
      <c r="AO38" s="306">
        <v>18</v>
      </c>
      <c r="AP38" s="306">
        <v>3</v>
      </c>
      <c r="AQ38" s="307">
        <v>20</v>
      </c>
      <c r="AR38" s="295">
        <v>-85</v>
      </c>
      <c r="AS38" s="302"/>
    </row>
    <row r="39" spans="1:46" x14ac:dyDescent="0.15">
      <c r="A39" s="259"/>
      <c r="AK39" s="1120" t="s">
        <v>509</v>
      </c>
      <c r="AL39" s="1121"/>
      <c r="AM39" s="1121"/>
      <c r="AN39" s="1122"/>
      <c r="AO39" s="303">
        <v>-56188</v>
      </c>
      <c r="AP39" s="303">
        <v>-8039</v>
      </c>
      <c r="AQ39" s="304">
        <v>-4212</v>
      </c>
      <c r="AR39" s="305">
        <v>90.9</v>
      </c>
      <c r="AS39" s="302"/>
    </row>
    <row r="40" spans="1:46" ht="27" customHeight="1" x14ac:dyDescent="0.15">
      <c r="A40" s="259"/>
      <c r="AK40" s="1117" t="s">
        <v>510</v>
      </c>
      <c r="AL40" s="1118"/>
      <c r="AM40" s="1118"/>
      <c r="AN40" s="1119"/>
      <c r="AO40" s="303">
        <v>-345443</v>
      </c>
      <c r="AP40" s="303">
        <v>-49427</v>
      </c>
      <c r="AQ40" s="304">
        <v>-70783</v>
      </c>
      <c r="AR40" s="305">
        <v>-30.2</v>
      </c>
      <c r="AS40" s="302"/>
    </row>
    <row r="41" spans="1:46" x14ac:dyDescent="0.15">
      <c r="A41" s="259"/>
      <c r="AK41" s="1123" t="s">
        <v>288</v>
      </c>
      <c r="AL41" s="1124"/>
      <c r="AM41" s="1124"/>
      <c r="AN41" s="1125"/>
      <c r="AO41" s="303">
        <v>-24200</v>
      </c>
      <c r="AP41" s="303">
        <v>-3463</v>
      </c>
      <c r="AQ41" s="304">
        <v>35432</v>
      </c>
      <c r="AR41" s="305">
        <v>-109.8</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511</v>
      </c>
    </row>
    <row r="48" spans="1:46" x14ac:dyDescent="0.15">
      <c r="A48" s="259"/>
      <c r="AK48" s="313" t="s">
        <v>512</v>
      </c>
      <c r="AL48" s="313"/>
      <c r="AM48" s="313"/>
      <c r="AN48" s="313"/>
      <c r="AO48" s="313"/>
      <c r="AP48" s="313"/>
      <c r="AQ48" s="314"/>
      <c r="AR48" s="313"/>
    </row>
    <row r="49" spans="1:44" ht="13.5" customHeight="1" x14ac:dyDescent="0.15">
      <c r="A49" s="259"/>
      <c r="AK49" s="315"/>
      <c r="AL49" s="316"/>
      <c r="AM49" s="1112" t="s">
        <v>480</v>
      </c>
      <c r="AN49" s="1114" t="s">
        <v>513</v>
      </c>
      <c r="AO49" s="1115"/>
      <c r="AP49" s="1115"/>
      <c r="AQ49" s="1115"/>
      <c r="AR49" s="1116"/>
    </row>
    <row r="50" spans="1:44" x14ac:dyDescent="0.15">
      <c r="A50" s="259"/>
      <c r="AK50" s="317"/>
      <c r="AL50" s="318"/>
      <c r="AM50" s="1113"/>
      <c r="AN50" s="319" t="s">
        <v>514</v>
      </c>
      <c r="AO50" s="320" t="s">
        <v>515</v>
      </c>
      <c r="AP50" s="321" t="s">
        <v>516</v>
      </c>
      <c r="AQ50" s="322" t="s">
        <v>517</v>
      </c>
      <c r="AR50" s="323" t="s">
        <v>518</v>
      </c>
    </row>
    <row r="51" spans="1:44" x14ac:dyDescent="0.15">
      <c r="A51" s="259"/>
      <c r="AK51" s="315" t="s">
        <v>519</v>
      </c>
      <c r="AL51" s="316"/>
      <c r="AM51" s="324">
        <v>615499</v>
      </c>
      <c r="AN51" s="325">
        <v>83153</v>
      </c>
      <c r="AO51" s="326">
        <v>-59.1</v>
      </c>
      <c r="AP51" s="327">
        <v>126262</v>
      </c>
      <c r="AQ51" s="328">
        <v>10</v>
      </c>
      <c r="AR51" s="329">
        <v>-69.099999999999994</v>
      </c>
    </row>
    <row r="52" spans="1:44" x14ac:dyDescent="0.15">
      <c r="A52" s="259"/>
      <c r="AK52" s="330"/>
      <c r="AL52" s="331" t="s">
        <v>520</v>
      </c>
      <c r="AM52" s="332">
        <v>371453</v>
      </c>
      <c r="AN52" s="333">
        <v>50183</v>
      </c>
      <c r="AO52" s="334">
        <v>-41.9</v>
      </c>
      <c r="AP52" s="335">
        <v>56769</v>
      </c>
      <c r="AQ52" s="336">
        <v>2.1</v>
      </c>
      <c r="AR52" s="337">
        <v>-44</v>
      </c>
    </row>
    <row r="53" spans="1:44" x14ac:dyDescent="0.15">
      <c r="A53" s="259"/>
      <c r="AK53" s="315" t="s">
        <v>521</v>
      </c>
      <c r="AL53" s="316"/>
      <c r="AM53" s="324">
        <v>556855</v>
      </c>
      <c r="AN53" s="325">
        <v>76282</v>
      </c>
      <c r="AO53" s="326">
        <v>-8.3000000000000007</v>
      </c>
      <c r="AP53" s="327">
        <v>126525</v>
      </c>
      <c r="AQ53" s="328">
        <v>0.2</v>
      </c>
      <c r="AR53" s="329">
        <v>-8.5</v>
      </c>
    </row>
    <row r="54" spans="1:44" x14ac:dyDescent="0.15">
      <c r="A54" s="259"/>
      <c r="AK54" s="330"/>
      <c r="AL54" s="331" t="s">
        <v>520</v>
      </c>
      <c r="AM54" s="332">
        <v>378556</v>
      </c>
      <c r="AN54" s="333">
        <v>51857</v>
      </c>
      <c r="AO54" s="334">
        <v>3.3</v>
      </c>
      <c r="AP54" s="335">
        <v>67052</v>
      </c>
      <c r="AQ54" s="336">
        <v>18.100000000000001</v>
      </c>
      <c r="AR54" s="337">
        <v>-14.8</v>
      </c>
    </row>
    <row r="55" spans="1:44" x14ac:dyDescent="0.15">
      <c r="A55" s="259"/>
      <c r="AK55" s="315" t="s">
        <v>522</v>
      </c>
      <c r="AL55" s="316"/>
      <c r="AM55" s="324">
        <v>1274519</v>
      </c>
      <c r="AN55" s="325">
        <v>178205</v>
      </c>
      <c r="AO55" s="326">
        <v>133.6</v>
      </c>
      <c r="AP55" s="327">
        <v>138402</v>
      </c>
      <c r="AQ55" s="328">
        <v>9.4</v>
      </c>
      <c r="AR55" s="329">
        <v>124.2</v>
      </c>
    </row>
    <row r="56" spans="1:44" x14ac:dyDescent="0.15">
      <c r="A56" s="259"/>
      <c r="AK56" s="330"/>
      <c r="AL56" s="331" t="s">
        <v>520</v>
      </c>
      <c r="AM56" s="332">
        <v>918173</v>
      </c>
      <c r="AN56" s="333">
        <v>128380</v>
      </c>
      <c r="AO56" s="334">
        <v>147.6</v>
      </c>
      <c r="AP56" s="335">
        <v>70652</v>
      </c>
      <c r="AQ56" s="336">
        <v>5.4</v>
      </c>
      <c r="AR56" s="337">
        <v>142.19999999999999</v>
      </c>
    </row>
    <row r="57" spans="1:44" x14ac:dyDescent="0.15">
      <c r="A57" s="259"/>
      <c r="AK57" s="315" t="s">
        <v>523</v>
      </c>
      <c r="AL57" s="316"/>
      <c r="AM57" s="324">
        <v>3168144</v>
      </c>
      <c r="AN57" s="325">
        <v>452011</v>
      </c>
      <c r="AO57" s="326">
        <v>153.6</v>
      </c>
      <c r="AP57" s="327">
        <v>146367</v>
      </c>
      <c r="AQ57" s="328">
        <v>5.8</v>
      </c>
      <c r="AR57" s="329">
        <v>147.80000000000001</v>
      </c>
    </row>
    <row r="58" spans="1:44" x14ac:dyDescent="0.15">
      <c r="A58" s="259"/>
      <c r="AK58" s="330"/>
      <c r="AL58" s="331" t="s">
        <v>520</v>
      </c>
      <c r="AM58" s="332">
        <v>2590340</v>
      </c>
      <c r="AN58" s="333">
        <v>369573</v>
      </c>
      <c r="AO58" s="334">
        <v>187.9</v>
      </c>
      <c r="AP58" s="335">
        <v>79441</v>
      </c>
      <c r="AQ58" s="336">
        <v>12.4</v>
      </c>
      <c r="AR58" s="337">
        <v>175.5</v>
      </c>
    </row>
    <row r="59" spans="1:44" x14ac:dyDescent="0.15">
      <c r="A59" s="259"/>
      <c r="AK59" s="315" t="s">
        <v>524</v>
      </c>
      <c r="AL59" s="316"/>
      <c r="AM59" s="324">
        <v>2684370</v>
      </c>
      <c r="AN59" s="325">
        <v>384085</v>
      </c>
      <c r="AO59" s="326">
        <v>-15</v>
      </c>
      <c r="AP59" s="327">
        <v>165181</v>
      </c>
      <c r="AQ59" s="328">
        <v>12.9</v>
      </c>
      <c r="AR59" s="329">
        <v>-27.9</v>
      </c>
    </row>
    <row r="60" spans="1:44" x14ac:dyDescent="0.15">
      <c r="A60" s="259"/>
      <c r="AK60" s="330"/>
      <c r="AL60" s="331" t="s">
        <v>520</v>
      </c>
      <c r="AM60" s="332">
        <v>2284792</v>
      </c>
      <c r="AN60" s="333">
        <v>326913</v>
      </c>
      <c r="AO60" s="334">
        <v>-11.5</v>
      </c>
      <c r="AP60" s="335">
        <v>82246</v>
      </c>
      <c r="AQ60" s="336">
        <v>3.5</v>
      </c>
      <c r="AR60" s="337">
        <v>-15</v>
      </c>
    </row>
    <row r="61" spans="1:44" x14ac:dyDescent="0.15">
      <c r="A61" s="259"/>
      <c r="AK61" s="315" t="s">
        <v>525</v>
      </c>
      <c r="AL61" s="338"/>
      <c r="AM61" s="324">
        <v>1659877</v>
      </c>
      <c r="AN61" s="325">
        <v>234747</v>
      </c>
      <c r="AO61" s="326">
        <v>41</v>
      </c>
      <c r="AP61" s="327">
        <v>140547</v>
      </c>
      <c r="AQ61" s="339">
        <v>7.7</v>
      </c>
      <c r="AR61" s="329">
        <v>33.299999999999997</v>
      </c>
    </row>
    <row r="62" spans="1:44" x14ac:dyDescent="0.15">
      <c r="A62" s="259"/>
      <c r="AK62" s="330"/>
      <c r="AL62" s="331" t="s">
        <v>520</v>
      </c>
      <c r="AM62" s="332">
        <v>1308663</v>
      </c>
      <c r="AN62" s="333">
        <v>185381</v>
      </c>
      <c r="AO62" s="334">
        <v>57.1</v>
      </c>
      <c r="AP62" s="335">
        <v>71232</v>
      </c>
      <c r="AQ62" s="336">
        <v>8.3000000000000007</v>
      </c>
      <c r="AR62" s="337">
        <v>48.8</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RgpWXDNaHHzgiKOHU+kr/wwFhb3l6WDxJU320ENmRh3977gqZaOse7TLIae7dO0ekTogb1bH1DJ1kunVJRgllw==" saltValue="gm5Y6qcn7lanyYRy40V/T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477</v>
      </c>
    </row>
    <row r="121" spans="125:125" ht="13.5" hidden="1" customHeight="1" x14ac:dyDescent="0.15">
      <c r="DU121" s="253"/>
    </row>
  </sheetData>
  <sheetProtection algorithmName="SHA-512" hashValue="w9biKpfS953e9T0TdojKlvnTnW5byll9hnGl1lkxiWEzBJFo4ibjBRS2/up8SBhbCXUqRESJEtmr5HOz7mxtjg==" saltValue="/K9Pk+rXvtpeucaAm7Wz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477</v>
      </c>
    </row>
  </sheetData>
  <sheetProtection algorithmName="SHA-512" hashValue="Rkj7eVJhBa89NlcSt1FR0PZgLUgI9sUmEA95H/jSyw3qqbE4AYvWsPvlDP0MugnWCNLIguWDFtzvdrj9ASVJuA==" saltValue="IjGG2uqPYxjh3ubAd/giE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98.3</v>
      </c>
      <c r="G47" s="12">
        <v>93.31</v>
      </c>
      <c r="H47" s="12">
        <v>86.23</v>
      </c>
      <c r="I47" s="12">
        <v>87.2</v>
      </c>
      <c r="J47" s="13">
        <v>85.49</v>
      </c>
    </row>
    <row r="48" spans="2:10" ht="57.75" customHeight="1" x14ac:dyDescent="0.15">
      <c r="B48" s="14"/>
      <c r="C48" s="1128" t="s">
        <v>4</v>
      </c>
      <c r="D48" s="1128"/>
      <c r="E48" s="1129"/>
      <c r="F48" s="15">
        <v>14.61</v>
      </c>
      <c r="G48" s="16">
        <v>14.34</v>
      </c>
      <c r="H48" s="16">
        <v>13.39</v>
      </c>
      <c r="I48" s="16">
        <v>14.05</v>
      </c>
      <c r="J48" s="17">
        <v>15.2</v>
      </c>
    </row>
    <row r="49" spans="2:10" ht="57.75" customHeight="1" thickBot="1" x14ac:dyDescent="0.2">
      <c r="B49" s="18"/>
      <c r="C49" s="1130" t="s">
        <v>5</v>
      </c>
      <c r="D49" s="1130"/>
      <c r="E49" s="1131"/>
      <c r="F49" s="19">
        <v>0.19</v>
      </c>
      <c r="G49" s="20">
        <v>0.77</v>
      </c>
      <c r="H49" s="20">
        <v>24.38</v>
      </c>
      <c r="I49" s="20">
        <v>0.8</v>
      </c>
      <c r="J49" s="21">
        <v>21.33</v>
      </c>
    </row>
    <row r="50" spans="2:10" x14ac:dyDescent="0.15"/>
  </sheetData>
  <sheetProtection algorithmName="SHA-512" hashValue="+mFjbuR/bYPacAezMv+CsSSRMpDgW8c0MPVJeLfRd3VA7NCZT9HiBPyxFn2vIZUq6QhDQpMPRNnILuhHePhzXA==" saltValue="fEShAMw7Ig5FSK9mRZoV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